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
    </mc:Choice>
  </mc:AlternateContent>
  <xr:revisionPtr revIDLastSave="0" documentId="13_ncr:1_{124E92A0-7524-46B1-BC3F-4A35C59832A4}" xr6:coauthVersionLast="47" xr6:coauthVersionMax="47" xr10:uidLastSave="{00000000-0000-0000-0000-000000000000}"/>
  <bookViews>
    <workbookView xWindow="-120" yWindow="480" windowWidth="24240" windowHeight="13140" xr2:uid="{00000000-000D-0000-FFFF-FFFF00000000}"/>
  </bookViews>
  <sheets>
    <sheet name="MATRIZ RCC_23" sheetId="1" r:id="rId1"/>
  </sheets>
  <externalReferences>
    <externalReference r:id="rId2"/>
  </externalReferences>
  <definedNames>
    <definedName name="_xlnm._FilterDatabase" localSheetId="0" hidden="1">'MATRIZ RCC_23'!$A$279:$C$280</definedName>
    <definedName name="_xlnm.Print_Area" localSheetId="0">'MATRIZ RCC_23'!$A$337:$G$338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8" i="1" l="1"/>
  <c r="F217" i="1" s="1"/>
  <c r="E217" i="1"/>
  <c r="D217" i="1"/>
  <c r="F216" i="1"/>
  <c r="F215" i="1"/>
  <c r="F214" i="1"/>
  <c r="F213" i="1"/>
  <c r="F212" i="1"/>
  <c r="F211" i="1"/>
  <c r="F210" i="1"/>
  <c r="E209" i="1"/>
  <c r="D209" i="1"/>
  <c r="F208" i="1"/>
  <c r="F207" i="1"/>
  <c r="F206" i="1"/>
  <c r="F205" i="1"/>
  <c r="F204" i="1"/>
  <c r="F203" i="1"/>
  <c r="F202" i="1"/>
  <c r="E201" i="1"/>
  <c r="D201" i="1"/>
  <c r="F200" i="1"/>
  <c r="F199" i="1"/>
  <c r="F198" i="1"/>
  <c r="F197" i="1"/>
  <c r="F196" i="1"/>
  <c r="F195" i="1"/>
  <c r="F194" i="1"/>
  <c r="E193" i="1"/>
  <c r="D193" i="1"/>
  <c r="F192" i="1"/>
  <c r="F191" i="1"/>
  <c r="F190" i="1"/>
  <c r="F189" i="1"/>
  <c r="F188" i="1"/>
  <c r="F187" i="1"/>
  <c r="F186" i="1"/>
  <c r="F185" i="1"/>
  <c r="F184" i="1"/>
  <c r="E183" i="1"/>
  <c r="D183" i="1"/>
  <c r="F182" i="1"/>
  <c r="F181" i="1"/>
  <c r="F180" i="1"/>
  <c r="F179" i="1"/>
  <c r="F178" i="1"/>
  <c r="E177" i="1"/>
  <c r="D177" i="1"/>
  <c r="F209" i="1" l="1"/>
  <c r="F183" i="1"/>
  <c r="F177" i="1"/>
  <c r="E219" i="1"/>
  <c r="F193" i="1"/>
  <c r="F201" i="1"/>
  <c r="D219" i="1"/>
  <c r="F219" i="1" l="1"/>
</calcChain>
</file>

<file path=xl/sharedStrings.xml><?xml version="1.0" encoding="utf-8"?>
<sst xmlns="http://schemas.openxmlformats.org/spreadsheetml/2006/main" count="753" uniqueCount="468">
  <si>
    <t>1- PRESENTACIÓN</t>
  </si>
  <si>
    <t>Misión institucional</t>
  </si>
  <si>
    <t>Nro.</t>
  </si>
  <si>
    <t>Dependencia</t>
  </si>
  <si>
    <t>Responsable</t>
  </si>
  <si>
    <t>Cargo que Ocupa</t>
  </si>
  <si>
    <t>Priorización</t>
  </si>
  <si>
    <t>Vinculación POI, PEI, PND, ODS.</t>
  </si>
  <si>
    <t>Justificaciones</t>
  </si>
  <si>
    <t xml:space="preserve">Evidencia </t>
  </si>
  <si>
    <t>1°</t>
  </si>
  <si>
    <t>2°</t>
  </si>
  <si>
    <t>3°</t>
  </si>
  <si>
    <t>Mes</t>
  </si>
  <si>
    <t>Nivel de Cumplimiento (%)</t>
  </si>
  <si>
    <t>Enero</t>
  </si>
  <si>
    <t>Febrero</t>
  </si>
  <si>
    <t>Marzo</t>
  </si>
  <si>
    <t>Abril</t>
  </si>
  <si>
    <t>Cantidad de Consultas</t>
  </si>
  <si>
    <t>Respondidos</t>
  </si>
  <si>
    <t>Mayo</t>
  </si>
  <si>
    <t>Junio</t>
  </si>
  <si>
    <t>N°</t>
  </si>
  <si>
    <t>Descripción</t>
  </si>
  <si>
    <t>Objetivo</t>
  </si>
  <si>
    <t>Metas</t>
  </si>
  <si>
    <t>Población Beneficiaria</t>
  </si>
  <si>
    <t>Porcentaje de Ejecución</t>
  </si>
  <si>
    <t>Resultados Logrados</t>
  </si>
  <si>
    <t>Evidencia (Informe de Avance de Metas - SPR)</t>
  </si>
  <si>
    <t>ID</t>
  </si>
  <si>
    <t>Objeto</t>
  </si>
  <si>
    <t>Valor del Contrato</t>
  </si>
  <si>
    <t>Proveedor Adjudicado</t>
  </si>
  <si>
    <t>Estado (Ejecución - Finiquitado)</t>
  </si>
  <si>
    <t>Enlace DNCP</t>
  </si>
  <si>
    <t>Presupuestado</t>
  </si>
  <si>
    <t>Ejecutado</t>
  </si>
  <si>
    <t>Evidencia (Enlace Ley 5189)</t>
  </si>
  <si>
    <t>Evidencia</t>
  </si>
  <si>
    <t>Denominación</t>
  </si>
  <si>
    <t>Dependencia Responsable del Canal de Participación</t>
  </si>
  <si>
    <t>Evidencia (Página Web, Buzón de SQR, Etc.)</t>
  </si>
  <si>
    <t>Ticket Numero</t>
  </si>
  <si>
    <t>Fecha Ingreso</t>
  </si>
  <si>
    <t>Estado</t>
  </si>
  <si>
    <t>Evidencia (Enlace Ley 5282/14)</t>
  </si>
  <si>
    <t>Auditorías Externas</t>
  </si>
  <si>
    <t>Planes de Mejoramiento elaborados en el Trimestre</t>
  </si>
  <si>
    <t>Informe de referencia</t>
  </si>
  <si>
    <t>Evidencia (Adjuntar Documento)</t>
  </si>
  <si>
    <t>Periodo</t>
  </si>
  <si>
    <t>Cantidad de Miembros del CRCC:</t>
  </si>
  <si>
    <t>Total Mujeres:</t>
  </si>
  <si>
    <t>Total Hombres :</t>
  </si>
  <si>
    <t>Nivel de Cumplimiento</t>
  </si>
  <si>
    <t>Total nivel directivo o rango superior:</t>
  </si>
  <si>
    <t>Calificación MECIP de la Contraloría General de la República (CGR)</t>
  </si>
  <si>
    <t>Julio</t>
  </si>
  <si>
    <t>Agosto</t>
  </si>
  <si>
    <t xml:space="preserve">Septiembre </t>
  </si>
  <si>
    <t>Octubre</t>
  </si>
  <si>
    <t>Noviembre</t>
  </si>
  <si>
    <t>Diciembre</t>
  </si>
  <si>
    <t>Septiembre</t>
  </si>
  <si>
    <t>4°</t>
  </si>
  <si>
    <t>2-PRESENTACIÓN DE LOS MIEMBROS DEL COMITÉ DE RENDICIÓN DE CUENTAS AL CIUDADANO (CRCC)</t>
  </si>
  <si>
    <t xml:space="preserve">Tema </t>
  </si>
  <si>
    <t>Enlace Portal de Transparencia de la SENAC</t>
  </si>
  <si>
    <t>Enlace publicación de SFP</t>
  </si>
  <si>
    <t>Enlace Portal AIP</t>
  </si>
  <si>
    <t>Fecha</t>
  </si>
  <si>
    <t>Fecha de Contrato</t>
  </si>
  <si>
    <t>Enlace Portal de Denuncias de la SENAC</t>
  </si>
  <si>
    <t>Nro. Informe</t>
  </si>
  <si>
    <t xml:space="preserve">(Puede complementar aquí y apoyarse en gráficos ilustrativos) </t>
  </si>
  <si>
    <t xml:space="preserve">(Puede complementar información aquí y apoyarse en gráficos ilustrativos) </t>
  </si>
  <si>
    <t xml:space="preserve">(Describir aquí los motivos de la selección temática y exponer si existió participación ciudadana en el proceso. Vincular la selección con el POI, PEI, PND2030 y ODS) </t>
  </si>
  <si>
    <t>Producto (actividades, materiales, insumos, etc)</t>
  </si>
  <si>
    <t>Enlace</t>
  </si>
  <si>
    <t>Cantidad de Riesgos detectados</t>
  </si>
  <si>
    <t>Medidas de mitigación</t>
  </si>
  <si>
    <t>Enlace Evidencias</t>
  </si>
  <si>
    <t>Descripción del Riesgo de corrupción</t>
  </si>
  <si>
    <t>Cantidad de indicadores</t>
  </si>
  <si>
    <t>Descripción del Indicador misional</t>
  </si>
  <si>
    <t>2- PLAN DE RENDICIÓN DE CUENTAS AL CIUDADANO</t>
  </si>
  <si>
    <t>3- GESTIÓN INSTITUCIONAL</t>
  </si>
  <si>
    <t>3.3 Nivel de Cumplimiento de Respuestas a Consultas Ciudadanas - Transparencia Pasiva Ley N° 5282/14</t>
  </si>
  <si>
    <t xml:space="preserve">Objeto de Gasto </t>
  </si>
  <si>
    <t>3.4- Servicios o Productos Misionales (Depende de la Naturaleza de la Misión Insitucional, puede abarcar un Programa o Proyecto)</t>
  </si>
  <si>
    <t>3.5 Contrataciones realizadas</t>
  </si>
  <si>
    <t>3.6 Ejecución Financiera</t>
  </si>
  <si>
    <t>2.1. Resolución de Aprobación y Anexo de Plan de Rendición de Cuentas</t>
  </si>
  <si>
    <t>2.2 Plan de Rendición de Cuentas. (Copiar abajo link de acceso directo)</t>
  </si>
  <si>
    <t xml:space="preserve">Cantidad de hombres </t>
  </si>
  <si>
    <t>Cantidad de mujeres</t>
  </si>
  <si>
    <t>No Respondidos o Reconsideradas</t>
  </si>
  <si>
    <t>3.1 Nivel de Cumplimiento  de Mínimo de Información Disponible - Transparencia Activa Ley 5189 /14</t>
  </si>
  <si>
    <t>3.2 Nivel de Cumplimiento  de Mínimo de Información Disponible - Transparencia Activa Ley 5282/14</t>
  </si>
  <si>
    <t>Cantidad de funcionarios que completaron el diagnóstico</t>
  </si>
  <si>
    <t>Descripción de las actividades realizadas con base a los resultados</t>
  </si>
  <si>
    <t>Ámbito de Aplicación</t>
  </si>
  <si>
    <t>Auditorías de Gestión</t>
  </si>
  <si>
    <t>Auditorías Financieras</t>
  </si>
  <si>
    <t>Otros tipos de Auditoría</t>
  </si>
  <si>
    <t>4- PARTICIPACIÓN CIUDADANA</t>
  </si>
  <si>
    <t>4.1. Canales de Participación Ciudadana existentes a la fecha.</t>
  </si>
  <si>
    <t>4.2. Participación y difusión en idioma Guaraní</t>
  </si>
  <si>
    <t>4.3 Diagnóstico "The Integrity app"</t>
  </si>
  <si>
    <t>5- INDICADORES MISIONALES DE RENDICIÓN DE CUENTAS AL CIUDADANO</t>
  </si>
  <si>
    <t>5.1- Indicadores Misionales Identificados</t>
  </si>
  <si>
    <t>5.2 Gestión de riesgos de corrupción</t>
  </si>
  <si>
    <t>6- GESTIÓN DE DENUNCIAS</t>
  </si>
  <si>
    <t>6.1.Gestión de denuncias de corrupción</t>
  </si>
  <si>
    <t>7- CONTROL INTERNO Y EXTERNO</t>
  </si>
  <si>
    <t>7.2 Modelo Estándar de Control Interno para las Instituciones Públicas del Paraguay</t>
  </si>
  <si>
    <t xml:space="preserve">8- DESCRIPCIÓN CUALITATIVA DE LOGROS ALCANZADOS </t>
  </si>
  <si>
    <t>Institución: Servicio Nacional de Calidad y Sanidad Vegetal y de Semillas (SENAVE)</t>
  </si>
  <si>
    <t>Apoyar la política agroproductiva del Estado, contribuyendo al incremento de los niveles de competitividad, sostenibilidad y equidad del sector agrícola, a través del mejoramiento de la situación de los recursos productivos respecto a sus condiciones de calidad, fitosanidad, pureza genética y de la prevención de afectaciones al hombre, los animales, las plantas y al medio ambiente, asegurando su inocuidad.productivos respecto a sus condiciones de calidad, fitosanidad, pureza genética y de la prevención de afectaciones al hombre, los animales, las plantas y al medio ambiente, asegurando su inocuidad.</t>
  </si>
  <si>
    <t>Direccion General Tecnica</t>
  </si>
  <si>
    <t>Direccion General de Administracion y Finanzas</t>
  </si>
  <si>
    <t>Direccion General de Asuntos Juridicos</t>
  </si>
  <si>
    <t>Secretaria General</t>
  </si>
  <si>
    <t>Secretaria de Planificacion</t>
  </si>
  <si>
    <t>Auditoria Interna Institucional</t>
  </si>
  <si>
    <t>Direccion de Gestion de Personas</t>
  </si>
  <si>
    <t>Unidad MECIP</t>
  </si>
  <si>
    <t>Departamento de Prensa y Comunicación</t>
  </si>
  <si>
    <t>Departamento de Transparencia y Anticorrupcion</t>
  </si>
  <si>
    <t>Director General</t>
  </si>
  <si>
    <t>Titular</t>
  </si>
  <si>
    <t>Jefe de Departamento</t>
  </si>
  <si>
    <t>H&amp;B TRADING S.A.</t>
  </si>
  <si>
    <t>Atención a Distancia</t>
  </si>
  <si>
    <t>En la sede Central y Regionales de todo el pais</t>
  </si>
  <si>
    <t>Secretaria General - Dpto. De Transparencia y Anticorrupcion - Oficinas Regionales</t>
  </si>
  <si>
    <t>www.senave.gov.py</t>
  </si>
  <si>
    <t>https://www.senave.gov.py/contactenos</t>
  </si>
  <si>
    <t>https://es-la.facebook.com/senave/</t>
  </si>
  <si>
    <t>https://twitter.com/senave</t>
  </si>
  <si>
    <t>https://www.instagram.com/senaveparaguay/</t>
  </si>
  <si>
    <t>Propagandas radiales</t>
  </si>
  <si>
    <t>Area Misional y Administrativa</t>
  </si>
  <si>
    <t>Varios</t>
  </si>
  <si>
    <t>En Proceso</t>
  </si>
  <si>
    <t>https://transparencia.senac.gov.py/portal</t>
  </si>
  <si>
    <t>La Institución tiene como misión ofrecer información veraz de todos los actos de gestión pública de interes para la sociedad</t>
  </si>
  <si>
    <t>https://www.senave.gov.py/resoluciones-del-senave</t>
  </si>
  <si>
    <t>ODS 16.5 - PND 2030 - PEI 2023-2027</t>
  </si>
  <si>
    <t>Sistema de archivo ordenado y fuente de información actualizado.</t>
  </si>
  <si>
    <t>La Institucion tiene como objetivo preservar los archivos importantes para la institucion y mantenerlos actualizados</t>
  </si>
  <si>
    <t>https://www.senave.gov.py/resoluciones-semillas</t>
  </si>
  <si>
    <t>Propiciar espacios de participación</t>
  </si>
  <si>
    <t>PND 2030 OBJ. ESTRATÉGICO 4.2. MODERNIZAR LA ADMINISTRACIÓN PÚBLICA</t>
  </si>
  <si>
    <t>La institucion tiene como objetivo crear mecanismos de participacion ciudadana</t>
  </si>
  <si>
    <t>https://informacionpublica.paraguay.gov.py/portal/#!/buscar_informacion#busqueda</t>
  </si>
  <si>
    <t>Optimización de los mecanismos de participación ciudadana</t>
  </si>
  <si>
    <t>La insitución tiene como objetivo ser transparente y dar información veraz</t>
  </si>
  <si>
    <t>https://www.facebook.com/senave/</t>
  </si>
  <si>
    <t>Rendir cuentas a funcionarios, usuarios y ciudadanos.</t>
  </si>
  <si>
    <t>Ser transparentes en el uso de los bienes institucionales</t>
  </si>
  <si>
    <t>https://www.senave.gov.py/rindiendo-cuentas-al-ciudadano</t>
  </si>
  <si>
    <t>PND 2030 - PEI 2023-2027</t>
  </si>
  <si>
    <t>Proteger la condición fitosanitaria del País, en apoyo a la competitividad de la producción agrícola.</t>
  </si>
  <si>
    <t>Mejorar las condiciones de inocuidad de productos de origen vegetal para los consumidores.</t>
  </si>
  <si>
    <t>Mejorar la calidad de los insumos agrícolas y semillas destinados a la producción a través de controles pre y post registro</t>
  </si>
  <si>
    <t>Servicios Fitosanitarios</t>
  </si>
  <si>
    <t>https://spr.stp.gov.py/tablero/public/geografico4.jsp</t>
  </si>
  <si>
    <t>Certificación de Calidad e Inocuidad Vegetal</t>
  </si>
  <si>
    <t>Certificación de Insumos Agricolas</t>
  </si>
  <si>
    <t>https://informacionpublica.paraguay.gov.py/</t>
  </si>
  <si>
    <t>Hugo Barrientos</t>
  </si>
  <si>
    <t>Claudia Torres</t>
  </si>
  <si>
    <t>Auditora Interna Institucional</t>
  </si>
  <si>
    <t>Avisos en idioma Guarani, sobre manejo de agroquimicos, advertencias, etc.</t>
  </si>
  <si>
    <t>https://datos-rendicion.contraloria.gov.py/datos-abiertos/#/mecip/lista</t>
  </si>
  <si>
    <t xml:space="preserve"> INFORME DE RENDICIÓN DE CUENTAS AL CIUDADANO - EJERCICIO 2024</t>
  </si>
  <si>
    <t>Jadiyi Torales</t>
  </si>
  <si>
    <t>Miguel Caballero</t>
  </si>
  <si>
    <t>Laura Rodriguez</t>
  </si>
  <si>
    <t>Pendiente por parte del Ministerio de Economia</t>
  </si>
  <si>
    <t>Pendiente</t>
  </si>
  <si>
    <t>* Página web
* Correo: consultas@senave.gov.py 
* Central Telefonica: 021-445769 +595981141363
* Redes Sociales: Facebook, X, Instagram  
* Buzones de Quejas, Sugerencias y Reclamos
* Oficinas del Interior</t>
  </si>
  <si>
    <t>Conforme a la Priorizacion Tematica del Plan Anual de Rendicion de Cuentas al Ciudadano aprobado por Resolucion SENAVE N° 155/24</t>
  </si>
  <si>
    <t>Nota AII N° 36/24</t>
  </si>
  <si>
    <t xml:space="preserve">Directora   </t>
  </si>
  <si>
    <t>Radios Nacionales</t>
  </si>
  <si>
    <t>Ramiro Soto</t>
  </si>
  <si>
    <t>Alejandro Ayala</t>
  </si>
  <si>
    <t>Jefa de Departamento</t>
  </si>
  <si>
    <t>100 % de los Criterios Cumplidos</t>
  </si>
  <si>
    <t>Cumplimiento Intermedio de los Criterios establecidos en la Ley 5189/2014</t>
  </si>
  <si>
    <t>https://www.sfp.gov.py/vchgo/application/files/4517/1516/9752/Informe_Enero_2024.pdf</t>
  </si>
  <si>
    <t>https://www.sfp.gov.py/vchgo/application/files/9917/1716/7201/Informe_Febrero_2024.pdf</t>
  </si>
  <si>
    <t>https://www.sfp.gov.py/vchgo/application/files/9817/1813/1325/Informe_Marzo_2024.pdf</t>
  </si>
  <si>
    <t>Entrevista publicada en redes sociales</t>
  </si>
  <si>
    <t>https://www.instagram.com/reel/C9FJo-KJOXy/?igsh=MWliNzdjdjJxZ3Zucw==</t>
  </si>
  <si>
    <t>Entrvista en Guarani a productores</t>
  </si>
  <si>
    <t>PUBLICADO</t>
  </si>
  <si>
    <t>https://www.contrataciones.gov.py/buscador/licitaciones.html</t>
  </si>
  <si>
    <t>Nota AII N° 16/2024</t>
  </si>
  <si>
    <t>Dictmen Final del Balance  Institucional - Ejercicio Fiscal 2023</t>
  </si>
  <si>
    <t>Auditoría Financiera a los Ingresos por Facturación Electrónica</t>
  </si>
  <si>
    <t>Nota AII N° 32/2024</t>
  </si>
  <si>
    <t>Auditoría Financiera-Ejecución Presupuestaria Nivel 200-Servicios No Personales</t>
  </si>
  <si>
    <t>Nota AII N° 74/24</t>
  </si>
  <si>
    <t>Nota AII N° 73/24</t>
  </si>
  <si>
    <t>Auditoría Financiera-Ejecución Presupuestaria del Objeto de Gasto 133 - Bonificaciones</t>
  </si>
  <si>
    <t>Nota AII N° 79/24</t>
  </si>
  <si>
    <t>Nota AII N° 95/24</t>
  </si>
  <si>
    <t>Auditoría Financiera - Ejecución Presupuestaria de Caja chica</t>
  </si>
  <si>
    <t>Nota AII N° 100/2024</t>
  </si>
  <si>
    <t>Auditoría Financiera - Rubro 200 Servicios No Personales</t>
  </si>
  <si>
    <t>Nota AII N° 102/2024</t>
  </si>
  <si>
    <t>Auditoría Financiera - Ejecución Presupuestaria  Nivel 100 Servicios Personales</t>
  </si>
  <si>
    <t>Nota AII N° 38/2024</t>
  </si>
  <si>
    <t>Auditoría de Gestión de Combustibles</t>
  </si>
  <si>
    <t>Nota AII N° 65/2024</t>
  </si>
  <si>
    <t>Auditoría de Gestión a Contrataciones del SENAVE</t>
  </si>
  <si>
    <t>Nota AII N° 42/2024</t>
  </si>
  <si>
    <t>Auditoría de Gestión Rubro 300 Bienes de Consumo e Insumos</t>
  </si>
  <si>
    <t>Nota AII N° 41/2024</t>
  </si>
  <si>
    <t>Auditoría Técnica sobre los Registros de Entidades Comerciales otorgados por la Dirección de Agroquímicos e Insumos Agrícolas</t>
  </si>
  <si>
    <t>Nota AII N° 54/2024</t>
  </si>
  <si>
    <t>Auditoría Técnica sobre el Proceso de Importación de Productos Vegetales</t>
  </si>
  <si>
    <t>Nota AII N° 88/2024</t>
  </si>
  <si>
    <t>Auditoría Misional a la Unidad de Registros</t>
  </si>
  <si>
    <t>Nota AII N° 80/2024</t>
  </si>
  <si>
    <t>Auditoría de Gestión Operacional - OG 244 Mantenimientos y Reparaciones Menores de Vehículos</t>
  </si>
  <si>
    <t>Nota AII N° 61/2024</t>
  </si>
  <si>
    <t>Auditoría de Gestión de Combustibles y Lubricantes</t>
  </si>
  <si>
    <t>Nota AII N° 93/2024</t>
  </si>
  <si>
    <t>Auditoría de Gestión a la Dirección de Gestión de Personas</t>
  </si>
  <si>
    <t>Nota AII N° 85/2024</t>
  </si>
  <si>
    <t xml:space="preserve">Auditoría Informática del Sistema Informático eFactura </t>
  </si>
  <si>
    <t>Nota AII N° 43/24</t>
  </si>
  <si>
    <t>Informe APM 1er. Trimestres de 2024 a la AGPE</t>
  </si>
  <si>
    <t>Remision de evaluaciones a los funcionarios</t>
  </si>
  <si>
    <t>Portal SENAC, The Integrity APP</t>
  </si>
  <si>
    <t>Luis Maria Dinatale</t>
  </si>
  <si>
    <t>Perla Benitez</t>
  </si>
  <si>
    <t>Roberto Gimenez</t>
  </si>
  <si>
    <t>Nota AII N° 133/2024</t>
  </si>
  <si>
    <t>Nota AII N° 117/2024</t>
  </si>
  <si>
    <t>Auditoría de Gestión Operacional de Bienes en Desuso</t>
  </si>
  <si>
    <t>Nota AII N° 108/2024</t>
  </si>
  <si>
    <t>Nota AII N° 113/2024</t>
  </si>
  <si>
    <t>Auditoría Técnica sobre Procesos de Oficinas Regionales</t>
  </si>
  <si>
    <t>Nota AII N° 139/2024</t>
  </si>
  <si>
    <t>Nota AII N° 120/2024</t>
  </si>
  <si>
    <t>Auditoría de Cumplimiento al Servicio Nacional de Calidad y Sanidad Vegetal y de Semillas (SENAVE)</t>
  </si>
  <si>
    <t>Nota AII N° 110/2024</t>
  </si>
  <si>
    <t>Auditoría Informática de los Sistemas Informaticos TES y OTA</t>
  </si>
  <si>
    <t>Auditoría Combinada: Apoyo Operacional y Sistemas Informáticos relacionados a Ingresos por Prestación de Servicios</t>
  </si>
  <si>
    <t>Nota AII N° 112/24</t>
  </si>
  <si>
    <t>Informe APM 2do. Trimestres de 2024 a la AGPE</t>
  </si>
  <si>
    <t>SERVICIOS NO PERSONALES</t>
  </si>
  <si>
    <t>Servicios Básicos</t>
  </si>
  <si>
    <t>Transporte y Almacenaje</t>
  </si>
  <si>
    <t>Pasajes y Viáticos</t>
  </si>
  <si>
    <t>Aseo, Mant., y Reparaciones</t>
  </si>
  <si>
    <t>Alquileres y Derechos</t>
  </si>
  <si>
    <t>Serv. Técnicos y Profesionales</t>
  </si>
  <si>
    <t>Servicio Social</t>
  </si>
  <si>
    <t>Otros servicios en General</t>
  </si>
  <si>
    <t>Capacitación y Adiestramiento</t>
  </si>
  <si>
    <t>BIENES DE CONSUMO E INSUMOS</t>
  </si>
  <si>
    <t>Productos Alimenticios</t>
  </si>
  <si>
    <t>Textiles y Vestuarios</t>
  </si>
  <si>
    <t>Prod. De Papel, Cartón e Impresos</t>
  </si>
  <si>
    <t>Bienes de Consumo de Oficina</t>
  </si>
  <si>
    <t>Prod. E Instrum. Químicos</t>
  </si>
  <si>
    <t>Combustibles y Lubricantes</t>
  </si>
  <si>
    <t>Otros Bienes de Consumo</t>
  </si>
  <si>
    <t>INVERSIÓN FÍSICA</t>
  </si>
  <si>
    <t>Adquisicion de inmuebles</t>
  </si>
  <si>
    <t>Construcciones</t>
  </si>
  <si>
    <t>Adq. de Maq. Eq. Y Herramientas</t>
  </si>
  <si>
    <t>Adq. de Equipos de Oficina</t>
  </si>
  <si>
    <t>Adq. de Activos Intangibles</t>
  </si>
  <si>
    <t>Estudios y Proyectos de Inversión Varios</t>
  </si>
  <si>
    <t>Otros gastos de Inversion y Reparac. Mayores</t>
  </si>
  <si>
    <t>TRANSFERENCIAS</t>
  </si>
  <si>
    <t>Transferencias Consolidables Entre Entidades Descentralizadas</t>
  </si>
  <si>
    <t xml:space="preserve">Transf. Cons.de  Entidades Descent. a la Adm. </t>
  </si>
  <si>
    <t>Becas</t>
  </si>
  <si>
    <t>Indemnizaciones</t>
  </si>
  <si>
    <t>Otras Transf. Ctes. al Sector  Privado</t>
  </si>
  <si>
    <t>Transf. Ctes. Sector Externo</t>
  </si>
  <si>
    <t>Transferencias corrientes a entidades del sector privado, academico y</t>
  </si>
  <si>
    <t>OTROS GASTOS</t>
  </si>
  <si>
    <t>Impuestos, Tasas, Gastos Judiciales</t>
  </si>
  <si>
    <t>https://www.sfp.gov.py/vchgo/application/files/9017/2176/0214/100Porc_Abril_2024.pdf</t>
  </si>
  <si>
    <t>https://www.sfp.gov.py/vchgo/application/files/3417/2297/0349/Intermedio_Mayo_2024.pdf</t>
  </si>
  <si>
    <t>https://www.sfp.gov.py/vchgo/application/files/1617/2409/7873/Intermedio_Junio_2024.pdf</t>
  </si>
  <si>
    <t>SERVICIOS PERSONALES</t>
  </si>
  <si>
    <t>Remuneraciones Temporales</t>
  </si>
  <si>
    <t>Asignaciones Complementarias</t>
  </si>
  <si>
    <t xml:space="preserve">Personal Contratado </t>
  </si>
  <si>
    <t xml:space="preserve">Otros Gastos del Personal </t>
  </si>
  <si>
    <t>7.1 Informes de Auditorías Internas y Auditorías Externas - Año 2024.</t>
  </si>
  <si>
    <t>Auditoría Financiera-Ejecución Presupuestaria del Nivel 500 -Inversiones</t>
  </si>
  <si>
    <t>Nota AII N° 184/2024</t>
  </si>
  <si>
    <t>Auditoría Financiera - Ejecución Presupuestaria -Facturación y Cobro Electrónico</t>
  </si>
  <si>
    <t>Nota AII N° 192/2024</t>
  </si>
  <si>
    <t>Nota AII N° 173/2024</t>
  </si>
  <si>
    <t>Auditoría Financiera - Ejecución Presupuestaria de Caja Chica</t>
  </si>
  <si>
    <t>Nota AII N° 183/24</t>
  </si>
  <si>
    <t>Auditoría Financiera - Ejecución Presupuestaria del Objeto de Gasto 131 - Subsidio Familiar</t>
  </si>
  <si>
    <t>Nota AII N° 213/24</t>
  </si>
  <si>
    <t>Auditoría Financiera-Ejecución Presupuestaria del Nivel 200-Servicios No Personales</t>
  </si>
  <si>
    <t>Nota AII N° 215/24</t>
  </si>
  <si>
    <t>Auditoría Financiera Facturación Electrónica - Notas de Crédito</t>
  </si>
  <si>
    <t>Nota AII N° 186/2024</t>
  </si>
  <si>
    <t>Auditoría Financiera - Ejecución Presupuestaria Nivel 500 Inversión Física</t>
  </si>
  <si>
    <t>Nota AII N° 200/24</t>
  </si>
  <si>
    <t>Auditoría Financiera - Ejecución Presupuestaria Nivel 100 - Servicios Personales Objeto de Gasto 145 - Honorarios Profesionales</t>
  </si>
  <si>
    <t>Nota AII N° 216/2024</t>
  </si>
  <si>
    <t>Auditoría Financiera - Ejecución Presupuestaria Auditoría de Facturación y Cobro Electrónico</t>
  </si>
  <si>
    <t>Nota AII N° 218/24</t>
  </si>
  <si>
    <t>Auditoría Financiera - Ejecución Presupuestaria del Objeto de Gasto 291 - Capacitación del Personal del Estado</t>
  </si>
  <si>
    <t>Informe Técnico sobre el Proceso de Habilitación y Registro de Plantas de Acondicionamiento de Productos Vegetales destinados al consumo humano</t>
  </si>
  <si>
    <t>Nota AII N° 169/2024</t>
  </si>
  <si>
    <t>Nota AII N° 150/2024</t>
  </si>
  <si>
    <t>Nota AII N° 199/2024</t>
  </si>
  <si>
    <t>Auditoría Técnica sobre Manejo de Muestras de Productos Vegetales de Importación y Registro en el SILAB</t>
  </si>
  <si>
    <t>Nota AII N° 174/2024</t>
  </si>
  <si>
    <t>Nota AII N° 01/2025</t>
  </si>
  <si>
    <t>Auditoría de Gestión Misional de los Procesos de Inspección en Importación</t>
  </si>
  <si>
    <t>Nota CGR N° 3516</t>
  </si>
  <si>
    <t xml:space="preserve">Nota CGR N° 3225 </t>
  </si>
  <si>
    <t>Nota AII N° 166/2024</t>
  </si>
  <si>
    <t>Auditoría Informática del Sistema SILAB referente a Muestras de Laboratorio de Residuos (ProductosVegetales)</t>
  </si>
  <si>
    <t>Nota AII N° 196/2024</t>
  </si>
  <si>
    <t>Informe Técnico referente a Documento de Tránsito Vegetal Electrónico (DTVe)</t>
  </si>
  <si>
    <t xml:space="preserve"> Remisión por Sistema de la Auditoría General del Poder Ejecutivo (SIAGPE)</t>
  </si>
  <si>
    <t>Nota AII N° 152/24</t>
  </si>
  <si>
    <t>Informe APM 3er. Trimestres de 2024 a la AGPE</t>
  </si>
  <si>
    <t>Saldo</t>
  </si>
  <si>
    <t>https://www.senave.gov.py/docs/ley5189/PRESUPUESTOS-DE-INGRESOS-Y-GASTOS-NOVIEMBRE.pdf</t>
  </si>
  <si>
    <t>TOTAL GENERAL</t>
  </si>
  <si>
    <t xml:space="preserve">1) Certificación de calidad de 123.000.000 kg de semillas de los principales cultivos agrícolas nacionales (algodón, arroz, maíz, soja, trigo, sésamo) para la zafra 2023/2024, representando un 46% del uso de semillas certificadas a nivel nacional en estos rubros, asegurando que la producción cumpla con estándares internacionales de calidad.
2) Adhesión al Esquema de Semillas de Gramíneas y Leguminosas (Soja) y el Esquema de Semillas de Cereales (Trigo) de la Organización para la Cooperación y el Desarrollo Económicos (OCDE). 
</t>
  </si>
  <si>
    <t xml:space="preserve">1) De un total 36.936 ingresos/importaciones de productos vegetales sujetos a control de inocuidad, fueron analizadas 1.452 muestras, representando al 3.93 % del total de importaciones de productos sujetos a control de inocuidad, en comparación a porcentajes de años anteriores que rondan entre 0,5 y 1,5% de control.
2) En cuanto a rubros de exportación, se realizó el control de inocuidad priorizando a los rubros de Sésamo, Maní, Yerba Mate, Piña y Banana, totalizando en 450 muestras analizadas.
3) Acreditación en la norma internacional ISO 17025/2018 “Requisitos generales para la competencia de laboratorios de Ensayo / Calibración”, en todos los laboratorios del SENAVE, con vigencia del 2024 al 2026, otorgada por el Organismo Nacional de Acreditación (ONA).
4) Se recolectaron 1,271 muestras de productos vegetales (306 nacionales y 965 importados) para evaluar la inocuidad y el cumplimiento de normativas. Los rubros muestreados fueron, cebolla, ciruela, durazno, lechuga, locote, tomate, banana, frutilla, lechuga, repollo, mandarina, piña, manzana, naranja, papa, pera, uva, yerba mate canchada, zanahoria y arroz
5)Se analizaron 1178 muestras de productos vegetales en el marco del Plan Anual de Monitoreo de Residuos y otros contaminantes
6) Se realizaron análisis de residuos y otros contaminantes en productos vegetales con fines de exportación: 596 muestras 
7) Realizar análisis de residuos y otros contaminantes en productos vegetales en el marco de decomisos, Control de Calidad, intervenciones y fiscalizaciones: 835 muestras. </t>
  </si>
  <si>
    <t>1) En cuanto al rubro de la Banana, luego de 4 años desde el ultimo envió al mercado chileno (2020), se logró la exportación de 22.176 kg de banana. También se concretó el envió de primera carga de exportación al mercado brasileño de 24.192 kg de banana, cumpliendo con los requisitos fitosanitarios y de calidad exigidos.
2) Exportación de 167.000 kg de caqui al mercado español, por segundo año consecutivo, consolidando el mantenimiento del mercado. Tambien se resalta la primera exportación de 2.548 kg al mercado de Emiratos Árabes Unidos, cumpliendo con los requisitos fitosanitarios y  de calidad exigidos.
3) Histórica exportación de rubros de hortícolas nacionales al mercado argentino totalizando en  1.545.338 kg de tomate, 15.000 kg F14de locote,  8.000 kg de cebolla y 19.650 kg de zanahoria.
Reapertura del mercado de México para el arroz paraguayo (Oryza sativa), tras la implementación de programas de vigilancia fitosanitaria para plagas de granos almacenados con énfasis en Gorgojo khapra (Trogoderma granarium).
4) Elaboración de 3 dossieres de cultivos: canola (Brassica napus), aguacate (Persea americana) y tomate (Solanum lycopersicum). La elaboración de los dosieres respalda la apertura de mercados internacionales y fortalece la credibilidad y capacidad técnica del SENAVE como Organización Nacional de Protección Fitosanitaria (ONPF) en la protección y promoción de productos agrícolas en mercados internacionales.
Mantenimiento del estatus fitosanitario nacional, no se reportarón al introducción de nuevas plagas agricolas de importancia economica.</t>
  </si>
  <si>
    <t xml:space="preserve">
Fortalecimiento de la competitividad del rubro y posicionamiento de la banana paraguaya como un producto confiable en mercados internacionales exigentes, sentando las bases para la diversificación de destinos comerciales y el crecimiento sostenible del sector. Apertura de 16 nuevos mercados para productos agrícolas nacionales.
Apertura de oportunidades de diversificación y ampliación de rubros, reforzando la viabilidad de posicionar nuevos productos frutícolas en mercados internacionales, fomentando un crecimiento sostenible y competitivo en el sector agrícola nacional.
Apertura de  oportunidades para la exportación de productos tradicionales de la agricultura familiar, reflejando el  potencial de las hortalizas paraguayas para competir en mercados externos, impulsando la economía local y fomentando la diversificación de la producción agrícola.
Mantenimiento del estatus fitosanitario nacional mediante la protección ante el ingreso de plagas agrícolas de importancia económica en el país. No se reportaron ingresos gracias a los sistemas de cuarentena vegetal y vigilancias fitosanitaria.
Porcentaje alto de utilización de semillas certificadas para los principales rubros extensivos de la agricultura nacional (Zafra 2023/2024), factor clave de la competitividad agrícola, asegurando que los productores utilicen insumos de calidad.
</t>
  </si>
  <si>
    <t>Resolucion SENAVE  N° 155/24 que aprueba el Plan anual de  Rendicion Cuentas Ciudadano-2024.</t>
  </si>
  <si>
    <t>https://www.senave.gov.py/documentos/resoluciones/21b44338fc94aca1adf3122f1d96ed78.pdf</t>
  </si>
  <si>
    <t>Resolucion SENAVE N° 098/2020 de fecha 17 de febrero de 2020 "Por la cual se conforma el Comité de Rendicion de Cuentas al Ciudadano del SENAVE"</t>
  </si>
  <si>
    <t>100% de los Criterios Cumplidos</t>
  </si>
  <si>
    <t>https://www.sfp.gov.py/vchgo/application/files/9117/3402/8756/100Porc_Julio_2024.pdf</t>
  </si>
  <si>
    <t>https://www.sfp.gov.py/vchgo/application/files/9917/3410/7641/100Porc_Agosto_2024.pdf</t>
  </si>
  <si>
    <t>https://www.sfp.gov.py/vchgo/application/files/1417/3409/4628/100Porc_Septiembre_2024.pdf</t>
  </si>
  <si>
    <t>* Departamento de Transparencia y Anticorrupción
* Secretaria General * Departamento de Comunicaciones</t>
  </si>
  <si>
    <t>2,28</t>
  </si>
  <si>
    <t>PARAGUAY SECURITY SA</t>
  </si>
  <si>
    <t>SERVICIO DE SEGURIDAD PRIVADA</t>
  </si>
  <si>
    <t>TELEFONICA CELULAR DEL PARAGUAY SAE (TELECEL SAE)</t>
  </si>
  <si>
    <t>SERVICIO DE TELEFONIA PARA LA PRESIDENCIA DEL SENAVE</t>
  </si>
  <si>
    <t>GRUPO HORUS S.A</t>
  </si>
  <si>
    <t>Máx 1.800.000.000</t>
  </si>
  <si>
    <t>SERVICIO DE DESARROLLO DE SISTEMA POR HORA</t>
  </si>
  <si>
    <t>LA LEY PARAGUAYA S.A.</t>
  </si>
  <si>
    <t>SUSCRIPCION A PAGINA WEB</t>
  </si>
  <si>
    <t>INFORMATION TECHNOLOGY CONSULTING SUPPORT SOCIEDAD ANONIMA</t>
  </si>
  <si>
    <t>LICENCIA OFFICE</t>
  </si>
  <si>
    <t>PROVETEC SRL</t>
  </si>
  <si>
    <t>ADQUISICION DE MICRO DATA CENTER</t>
  </si>
  <si>
    <t>PANAL COMPAÑIA DE SEGUROS GENERALES SA PROPIEDAD COOPERATIVA</t>
  </si>
  <si>
    <t>SEGURO DE VEHICULOS,EQUIPOS DE LABORATORIO,INFORMATICOS,EDIFICIOS Y OTROS</t>
  </si>
  <si>
    <t>PY LOGÍSTICA S.A.</t>
  </si>
  <si>
    <t>ADQUISICIÓN DE EQUIPOS PARA LABORATORIO</t>
  </si>
  <si>
    <t>PARGOS TECH SA.</t>
  </si>
  <si>
    <t>LABSOL S.A.</t>
  </si>
  <si>
    <t>GT SCIENTIFIC SA.</t>
  </si>
  <si>
    <t>CHARPENTIER SRL</t>
  </si>
  <si>
    <t>CHACO INTERNACIONAL SA</t>
  </si>
  <si>
    <t>BIOTEC DEL PARAGUAY S.A</t>
  </si>
  <si>
    <t>BIKO PARAGUAY S.A.</t>
  </si>
  <si>
    <t>ASM PARAGUAY S.A.</t>
  </si>
  <si>
    <t>ALVOG SA</t>
  </si>
  <si>
    <t>LOURDES ELIZABETH GIMENEZ BAREIRO LG TRADING</t>
  </si>
  <si>
    <t>ADQUISICION DE FILTROS Y REPUESTOS PARA VEHICULOS</t>
  </si>
  <si>
    <t>GRÁFICA MONARCA S.A</t>
  </si>
  <si>
    <t>IMPRESION DE FORMULARIOS VARIOS</t>
  </si>
  <si>
    <t>FRIGON S.A.</t>
  </si>
  <si>
    <t>MANTENIMIENTO Y REPARACION DE CASETAS METALICAS</t>
  </si>
  <si>
    <t>GUAINDUPAR S.A</t>
  </si>
  <si>
    <t>ADQUISICIÓN EQUIPOS DE SEGURIDAD (EPI)</t>
  </si>
  <si>
    <t>MECANICAR SOCIEDAD ANONIMA</t>
  </si>
  <si>
    <t>Máx: 1.500.000.000</t>
  </si>
  <si>
    <t>MANTENIMIENTO Y REPARACION DE VEHICULOS</t>
  </si>
  <si>
    <t>DROGUERIA ITALQUIMICA SOCIEDAD ANONIMA</t>
  </si>
  <si>
    <t>MANTENIMIENTO Y REPARACION DE EQUIPOS DE LABORATORIO</t>
  </si>
  <si>
    <t>SUMI SOCIEDAD ANONIMA</t>
  </si>
  <si>
    <t>ASM Paraguay S.A.</t>
  </si>
  <si>
    <t>VICENTE SCAVONE CIA SAE</t>
  </si>
  <si>
    <t>ADQUISICIÓN DE INSUMOS Y ACCESORIOS PARA EL LABORATORIO DEL SENAVE</t>
  </si>
  <si>
    <t>SAN NICOLÁS S.R.L</t>
  </si>
  <si>
    <t>NL PHARMA SA</t>
  </si>
  <si>
    <t>HUGO FÉLIX BENÍTEZ PERALTA HANDRUG</t>
  </si>
  <si>
    <t>DROGUERÍA ITALQUÍMICA S.A.</t>
  </si>
  <si>
    <t>CHAPENTIER SRL</t>
  </si>
  <si>
    <t>ADQUISICION DE TRAMPAS PARA LA DPV</t>
  </si>
  <si>
    <t>ENGINEERING S.A.E.C.A.</t>
  </si>
  <si>
    <t>ADQUISICION DE MUEBLES PARA USO EXCLUSIVO DEL LABORATORIO</t>
  </si>
  <si>
    <t>UNIMER S.A.</t>
  </si>
  <si>
    <t>ADQUISICION DE UNIFORMES PARA TECNICOS DEL SENAVE</t>
  </si>
  <si>
    <t>ADQUISICION DE INSUMOS Y ACCESORIOS INFORMATICOS</t>
  </si>
  <si>
    <t>CENTRO DE MONITOREO DEL SENAVE</t>
  </si>
  <si>
    <t>RUBÉN ANTONIO GALENO DUARTE</t>
  </si>
  <si>
    <t>CONSULTORIA EN EL AMBITO JURISDICCIONAL PARA EL DERECHO CONSTITUCIONAL</t>
  </si>
  <si>
    <t>WILFRIDO MOREL PAIVA</t>
  </si>
  <si>
    <t>SERVICIO DE CONSULTORIA EN EL AMBITO DE LA SANIDAD VEGETAL Y DE SEMILLAS</t>
  </si>
  <si>
    <t>AYCOM S.R.L.</t>
  </si>
  <si>
    <t>ADQUISICION DE RELOJES BIOMETRICOS Y BATERIAS</t>
  </si>
  <si>
    <t>GUILLERMO ALE PINEDA ATET</t>
  </si>
  <si>
    <t>CONSULTORÍA PARA DIAGNOSTICO TÉCNICO – AMBIENTAL PARA LA OR DE PARAGUARÍ</t>
  </si>
  <si>
    <t>CUEVAS HERMANOS S.A.</t>
  </si>
  <si>
    <t>ADQUISICION DE VEHICULOS - AD REFERENDUM</t>
  </si>
  <si>
    <t>ADQUISICIÓN DE CONTENEDORES PARA OFICINA DE PUNTO DE INGRESO - SENAVE - AD REFERENDUM</t>
  </si>
  <si>
    <t>SERVICIOS Y SOLUCIONES INTEGRALES SRL</t>
  </si>
  <si>
    <t>ADQUISICION DE EQUIPOS DE VIDEO CONFERENCIA PARA EL SENAVE - AD REFERENDUM</t>
  </si>
  <si>
    <t>DATA SYSTEMS SAECA</t>
  </si>
  <si>
    <t>SERVICIO DE DIGITALIZACIÓN DE DOCUMENTOS PARA EL SENAVE - AD REFERENDUM</t>
  </si>
  <si>
    <t>AEROTAX S.A.</t>
  </si>
  <si>
    <t>SERVICIO DE TAXI AEREO PARA EL SENAVE</t>
  </si>
  <si>
    <t>AMERISA S.A.</t>
  </si>
  <si>
    <t>SERVICIO DE SECUENCIACION DE GENOMA POR NGS</t>
  </si>
  <si>
    <t>PCG AUDITORES CONSULTORES</t>
  </si>
  <si>
    <t>SERVICIO DE CONSULTORIA PARA AUDITORIA EXTERNA DE REVISION DE PROCESOS Y SISTEMAS DE GESTION INSTITUCIONAL</t>
  </si>
  <si>
    <t>SEGURIDAD INFORMATICA</t>
  </si>
  <si>
    <t>ALDO OSCAR ACUÑA</t>
  </si>
  <si>
    <t>RECARGA DE EXTINTORES Y GASES REFRIGERANTES</t>
  </si>
  <si>
    <t>SEGEL S.A.</t>
  </si>
  <si>
    <t>SERVICIO DE SOPORTE INSITU</t>
  </si>
  <si>
    <t>FELICIA PORTILLO CABRERA</t>
  </si>
  <si>
    <t>Máx. 2.000.000.000</t>
  </si>
  <si>
    <t>MANTENIMIENTO Y REPARACION DE OFICINAS DEL SENAVE - AD REFERENDUM</t>
  </si>
  <si>
    <t>DES CONSTRUCTORA S.A.</t>
  </si>
  <si>
    <t>Máx. 2.500.000.000</t>
  </si>
  <si>
    <t>CYCA - CONTADORES Y CONSULTORES ASOCIADOS</t>
  </si>
  <si>
    <t>SERVICIO DE AUDITORIA EXTERNA</t>
  </si>
  <si>
    <t>SERVICIOS Y SOLUCIONES INTEGRALES S.R.L.</t>
  </si>
  <si>
    <t>ADQUISICION DE IMPRESORAS - AD REFERENDUM</t>
  </si>
  <si>
    <t>PRINTEC S.A.</t>
  </si>
  <si>
    <t>ADQUISICION DE BOLSAS DE PAPEL(KRAFT) Y PRECINTOS DE SEGURIDAD</t>
  </si>
  <si>
    <t>TECHNOMA S.A.E.C.A.</t>
  </si>
  <si>
    <t>ADQUISICION DE EQUIPOS INFORMATICOS Y OTROS</t>
  </si>
  <si>
    <t>GRUPO NS EQUIPAMIENTOS SOCIEDAD ANONIMA</t>
  </si>
  <si>
    <t>ADQUISICION DE RACK TIPO PICKING _ESTANTE PARA UBICACION DE DOCUMENTOS - AD REFERENDUM</t>
  </si>
  <si>
    <t>SUMI S.A.</t>
  </si>
  <si>
    <t>SERVICIO DE MUDANZA , DESINSTALACION Y REINSTALACION PARA EQUIPOS DE LABORATORIOS DEL SENAVE</t>
  </si>
  <si>
    <t>CHARPENTIER S.R.L.</t>
  </si>
  <si>
    <t>ADQUISICION DE CAJAS DE CARTON PARA ENVASADO DE PRODUCTOS FRUTIHORTICOLAS - AD REFERENDUM</t>
  </si>
  <si>
    <t>SILVIA CAROLINA DURÉ VERA</t>
  </si>
  <si>
    <t>CONSULTORIA PARA EL DESARROLLO DE MODELO PARA IDENTIFICACION DE ESPECIES Zea Mays</t>
  </si>
  <si>
    <t>Periodo del informe: Octubre a Diciembre 2024</t>
  </si>
  <si>
    <t>https://denuncias.gov.py/gestion-interna/denuncia/ver/17283</t>
  </si>
  <si>
    <t>Se nombran interinos en cargos de jefe de departamento,  que se debe concursar</t>
  </si>
  <si>
    <t>Desestimada</t>
  </si>
  <si>
    <t>Ingreso de Yeso Agrícola por la frontera de Falcón, declarándolo como yeso para la construcción</t>
  </si>
  <si>
    <t>Finiquitada</t>
  </si>
  <si>
    <t>https://denuncias.gov.py/gestion-interna/denuncia/ver/17157</t>
  </si>
  <si>
    <t>Obsevación: Para el Ejecicio Fiscal 2024, la Secretaría de Gabinete a traves de la UMECIP, presentará los documentos solicitados por los organos superiores de control en fecha 28/02/2025</t>
  </si>
  <si>
    <t>Entrevista en Guarani a productores</t>
  </si>
  <si>
    <t>https://www.instagram.com/reel/DCkOaEsv5G6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</si>
</sst>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35">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Calibri"/>
      <family val="2"/>
      <scheme val="minor"/>
    </font>
    <font>
      <sz val="11"/>
      <color theme="1"/>
      <name val="Calibri"/>
      <family val="2"/>
      <scheme val="minor"/>
    </font>
    <font>
      <b/>
      <u/>
      <sz val="14"/>
      <name val="Garamond"/>
      <family val="1"/>
    </font>
    <font>
      <sz val="11"/>
      <color theme="1"/>
      <name val="Garamond"/>
      <family val="1"/>
    </font>
    <font>
      <b/>
      <u/>
      <sz val="14"/>
      <color theme="1"/>
      <name val="Garamond"/>
      <family val="1"/>
    </font>
    <font>
      <sz val="12"/>
      <color theme="1"/>
      <name val="Garamond"/>
      <family val="1"/>
    </font>
    <font>
      <b/>
      <sz val="14"/>
      <color theme="1"/>
      <name val="Garamond"/>
      <family val="1"/>
    </font>
    <font>
      <b/>
      <sz val="12"/>
      <color theme="1"/>
      <name val="Garamond"/>
      <family val="1"/>
    </font>
    <font>
      <b/>
      <sz val="11"/>
      <color theme="1"/>
      <name val="Garamond"/>
      <family val="1"/>
    </font>
    <font>
      <b/>
      <u/>
      <sz val="13"/>
      <color theme="1"/>
      <name val="Garamond"/>
      <family val="1"/>
    </font>
    <font>
      <sz val="13"/>
      <color theme="1"/>
      <name val="Garamond"/>
      <family val="1"/>
    </font>
    <font>
      <b/>
      <sz val="13"/>
      <color rgb="FF000000"/>
      <name val="Garamond"/>
      <family val="1"/>
    </font>
    <font>
      <b/>
      <sz val="13"/>
      <color theme="1"/>
      <name val="Garamond"/>
      <family val="1"/>
    </font>
    <font>
      <u/>
      <sz val="11"/>
      <color theme="10"/>
      <name val="Calibri"/>
      <family val="2"/>
      <scheme val="minor"/>
    </font>
    <font>
      <u/>
      <sz val="10"/>
      <color theme="10"/>
      <name val="Calibri"/>
      <family val="2"/>
      <scheme val="minor"/>
    </font>
    <font>
      <u/>
      <sz val="9"/>
      <color theme="10"/>
      <name val="Calibri"/>
      <family val="2"/>
      <scheme val="minor"/>
    </font>
    <font>
      <sz val="11"/>
      <color theme="1"/>
      <name val="Times New Roman"/>
      <family val="1"/>
    </font>
    <font>
      <sz val="11"/>
      <name val="Times New Roman"/>
      <family val="1"/>
    </font>
    <font>
      <b/>
      <sz val="12"/>
      <name val="Garamond"/>
      <family val="1"/>
    </font>
    <font>
      <sz val="12"/>
      <name val="Calibri"/>
      <family val="2"/>
      <scheme val="minor"/>
    </font>
    <font>
      <sz val="11"/>
      <name val="Calibri"/>
      <family val="2"/>
      <scheme val="minor"/>
    </font>
    <font>
      <b/>
      <sz val="12"/>
      <color rgb="FFFF0000"/>
      <name val="Garamond"/>
      <family val="1"/>
    </font>
    <font>
      <sz val="12"/>
      <color rgb="FFFF0000"/>
      <name val="Calibri"/>
      <family val="2"/>
      <scheme val="minor"/>
    </font>
    <font>
      <b/>
      <sz val="12"/>
      <color theme="1"/>
      <name val="Calibri"/>
      <family val="2"/>
      <scheme val="minor"/>
    </font>
    <font>
      <sz val="11"/>
      <color rgb="FF000000"/>
      <name val="Times New Roman"/>
      <family val="1"/>
    </font>
    <font>
      <b/>
      <sz val="11"/>
      <color theme="1"/>
      <name val="Times New Roman"/>
      <family val="1"/>
    </font>
    <font>
      <b/>
      <u/>
      <sz val="11"/>
      <color theme="1"/>
      <name val="Times New Roman"/>
      <family val="1"/>
    </font>
    <font>
      <i/>
      <sz val="11"/>
      <color theme="1"/>
      <name val="Calibri"/>
      <family val="2"/>
      <scheme val="minor"/>
    </font>
    <font>
      <i/>
      <u/>
      <sz val="14"/>
      <color theme="1"/>
      <name val="Garamond"/>
      <family val="1"/>
    </font>
  </fonts>
  <fills count="11">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7" tint="0.79998168889431442"/>
        <bgColor indexed="64"/>
      </patternFill>
    </fill>
    <fill>
      <patternFill patternType="solid">
        <fgColor rgb="FFFFF2CC"/>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0">
    <xf numFmtId="0" fontId="0" fillId="0" borderId="0">
      <alignment vertical="center"/>
    </xf>
    <xf numFmtId="9" fontId="7" fillId="0" borderId="0" applyFont="0" applyFill="0" applyBorder="0" applyAlignment="0" applyProtection="0"/>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5" fillId="0" borderId="0"/>
    <xf numFmtId="0" fontId="4" fillId="0" borderId="0"/>
    <xf numFmtId="9" fontId="3" fillId="0" borderId="0" applyFont="0" applyFill="0" applyBorder="0" applyAlignment="0" applyProtection="0"/>
    <xf numFmtId="0" fontId="3" fillId="0" borderId="0"/>
    <xf numFmtId="9" fontId="1" fillId="0" borderId="0" applyFont="0" applyFill="0" applyBorder="0" applyAlignment="0" applyProtection="0"/>
    <xf numFmtId="0" fontId="1" fillId="0" borderId="0"/>
  </cellStyleXfs>
  <cellXfs count="256">
    <xf numFmtId="0" fontId="0" fillId="0" borderId="0" xfId="0">
      <alignment vertical="center"/>
    </xf>
    <xf numFmtId="0" fontId="9" fillId="0" borderId="0" xfId="0" applyFont="1">
      <alignment vertical="center"/>
    </xf>
    <xf numFmtId="0" fontId="11" fillId="0" borderId="0" xfId="0" applyFont="1">
      <alignment vertical="center"/>
    </xf>
    <xf numFmtId="0" fontId="11" fillId="3" borderId="4" xfId="0" applyFont="1" applyFill="1" applyBorder="1" applyAlignment="1">
      <alignment horizontal="center" vertical="center"/>
    </xf>
    <xf numFmtId="0" fontId="13" fillId="2" borderId="1" xfId="0" applyFont="1" applyFill="1" applyBorder="1" applyAlignment="1">
      <alignment horizontal="center" vertical="center"/>
    </xf>
    <xf numFmtId="0" fontId="11" fillId="3" borderId="0" xfId="0" applyFont="1" applyFill="1">
      <alignment vertical="center"/>
    </xf>
    <xf numFmtId="0" fontId="13" fillId="2" borderId="1" xfId="0" applyFont="1" applyFill="1" applyBorder="1" applyAlignment="1">
      <alignment horizontal="center" vertical="center" wrapText="1"/>
    </xf>
    <xf numFmtId="0" fontId="11" fillId="3" borderId="0" xfId="0" applyFont="1" applyFill="1" applyAlignment="1">
      <alignment horizontal="center" vertical="center"/>
    </xf>
    <xf numFmtId="0" fontId="13" fillId="3" borderId="0" xfId="0" applyFont="1" applyFill="1" applyAlignment="1">
      <alignment horizontal="center" vertical="center"/>
    </xf>
    <xf numFmtId="0" fontId="13" fillId="2" borderId="1" xfId="0" applyFont="1" applyFill="1" applyBorder="1">
      <alignment vertical="center"/>
    </xf>
    <xf numFmtId="0" fontId="13" fillId="2" borderId="1" xfId="0" applyFont="1" applyFill="1" applyBorder="1" applyAlignment="1" applyProtection="1">
      <alignment horizontal="center" vertical="center" wrapText="1"/>
      <protection locked="0"/>
    </xf>
    <xf numFmtId="0" fontId="11" fillId="4" borderId="0" xfId="0" applyFont="1" applyFill="1" applyAlignment="1">
      <alignment horizontal="center" vertical="center"/>
    </xf>
    <xf numFmtId="0" fontId="13" fillId="4" borderId="0" xfId="0" applyFont="1" applyFill="1" applyAlignment="1">
      <alignment horizontal="center" vertical="center"/>
    </xf>
    <xf numFmtId="0" fontId="11" fillId="3" borderId="6"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7" xfId="0" applyFont="1" applyFill="1" applyBorder="1" applyAlignment="1">
      <alignment horizontal="center" vertical="center"/>
    </xf>
    <xf numFmtId="0" fontId="11" fillId="0" borderId="0" xfId="0" applyFont="1" applyAlignment="1">
      <alignment horizontal="center" vertical="center"/>
    </xf>
    <xf numFmtId="0" fontId="13" fillId="7" borderId="1" xfId="0" applyFont="1" applyFill="1" applyBorder="1" applyAlignment="1">
      <alignment horizontal="center" vertical="center" wrapText="1"/>
    </xf>
    <xf numFmtId="0" fontId="13" fillId="7" borderId="1" xfId="0" applyFont="1" applyFill="1" applyBorder="1">
      <alignment vertical="center"/>
    </xf>
    <xf numFmtId="0" fontId="11" fillId="9" borderId="1" xfId="0" applyFont="1" applyFill="1" applyBorder="1" applyAlignment="1">
      <alignment horizontal="center" vertical="top" wrapText="1"/>
    </xf>
    <xf numFmtId="0" fontId="11" fillId="9" borderId="1" xfId="0" applyFont="1" applyFill="1" applyBorder="1" applyAlignment="1">
      <alignment horizontal="center" vertical="center" wrapText="1"/>
    </xf>
    <xf numFmtId="0" fontId="11" fillId="9" borderId="1" xfId="0" applyFont="1" applyFill="1" applyBorder="1">
      <alignment vertical="center"/>
    </xf>
    <xf numFmtId="0" fontId="11" fillId="9" borderId="1" xfId="0" applyFont="1" applyFill="1" applyBorder="1" applyAlignment="1">
      <alignment vertical="center" wrapText="1"/>
    </xf>
    <xf numFmtId="0" fontId="11" fillId="9"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9" fillId="0" borderId="0" xfId="0" applyFont="1" applyFill="1">
      <alignment vertical="center"/>
    </xf>
    <xf numFmtId="0" fontId="14" fillId="0" borderId="0" xfId="0" applyFont="1" applyFill="1">
      <alignment vertical="center"/>
    </xf>
    <xf numFmtId="0" fontId="9" fillId="0" borderId="0" xfId="0" applyFont="1" applyFill="1" applyProtection="1">
      <alignment vertical="center"/>
      <protection locked="0"/>
    </xf>
    <xf numFmtId="3" fontId="11" fillId="9" borderId="1" xfId="0" applyNumberFormat="1" applyFont="1" applyFill="1" applyBorder="1" applyAlignment="1">
      <alignment horizontal="center" vertical="center"/>
    </xf>
    <xf numFmtId="0" fontId="19" fillId="9" borderId="1" xfId="2" applyFill="1" applyBorder="1" applyAlignment="1">
      <alignment vertical="center" wrapText="1"/>
    </xf>
    <xf numFmtId="0" fontId="11" fillId="9" borderId="1" xfId="0" applyFont="1" applyFill="1" applyBorder="1" applyAlignment="1">
      <alignment horizontal="center" vertical="center"/>
    </xf>
    <xf numFmtId="0" fontId="11" fillId="9" borderId="1" xfId="0" applyFont="1" applyFill="1" applyBorder="1" applyAlignment="1">
      <alignment horizontal="center" vertical="center" wrapText="1"/>
    </xf>
    <xf numFmtId="0" fontId="11" fillId="9" borderId="1" xfId="0" applyFont="1" applyFill="1" applyBorder="1" applyAlignment="1" applyProtection="1">
      <alignment horizontal="center" vertical="center" wrapText="1"/>
      <protection locked="0"/>
    </xf>
    <xf numFmtId="0" fontId="13" fillId="2" borderId="1" xfId="0" applyFont="1" applyFill="1" applyBorder="1" applyAlignment="1">
      <alignment vertical="center"/>
    </xf>
    <xf numFmtId="0" fontId="9" fillId="0" borderId="0" xfId="0" applyFont="1" applyFill="1" applyAlignment="1">
      <alignment vertical="center"/>
    </xf>
    <xf numFmtId="9" fontId="11" fillId="9" borderId="1" xfId="1" applyFont="1" applyFill="1" applyBorder="1" applyAlignment="1">
      <alignment horizontal="center" vertical="center"/>
    </xf>
    <xf numFmtId="3" fontId="11" fillId="9" borderId="1" xfId="0" applyNumberFormat="1" applyFont="1" applyFill="1" applyBorder="1" applyAlignment="1">
      <alignment horizontal="center" vertical="center" wrapText="1"/>
    </xf>
    <xf numFmtId="10" fontId="11" fillId="9" borderId="1" xfId="1" applyNumberFormat="1" applyFont="1" applyFill="1" applyBorder="1" applyAlignment="1">
      <alignment horizontal="center" vertical="center"/>
    </xf>
    <xf numFmtId="0" fontId="13" fillId="2" borderId="1" xfId="0" applyFont="1" applyFill="1" applyBorder="1" applyAlignment="1">
      <alignment horizontal="center" vertical="center" wrapText="1"/>
    </xf>
    <xf numFmtId="0" fontId="9" fillId="0" borderId="0" xfId="0" applyFont="1" applyFill="1" applyAlignment="1">
      <alignment vertical="center" wrapText="1"/>
    </xf>
    <xf numFmtId="0" fontId="20" fillId="9" borderId="1" xfId="2" applyFont="1" applyFill="1" applyBorder="1" applyAlignment="1">
      <alignment vertical="center" wrapText="1"/>
    </xf>
    <xf numFmtId="0" fontId="20" fillId="9" borderId="1" xfId="2" applyFont="1" applyFill="1" applyBorder="1">
      <alignment vertical="center"/>
    </xf>
    <xf numFmtId="0" fontId="21" fillId="9" borderId="1" xfId="2"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5" borderId="1" xfId="0" applyFont="1" applyFill="1" applyBorder="1" applyAlignment="1">
      <alignment horizontal="center" vertical="top" wrapText="1"/>
    </xf>
    <xf numFmtId="0" fontId="11" fillId="9" borderId="1" xfId="0" applyFont="1" applyFill="1" applyBorder="1" applyAlignment="1">
      <alignment horizontal="center" vertical="center"/>
    </xf>
    <xf numFmtId="164" fontId="22" fillId="9" borderId="1" xfId="0" applyNumberFormat="1" applyFont="1" applyFill="1" applyBorder="1" applyAlignment="1">
      <alignment horizontal="center" vertical="center"/>
    </xf>
    <xf numFmtId="3" fontId="23" fillId="9" borderId="1" xfId="0" applyNumberFormat="1" applyFont="1" applyFill="1" applyBorder="1" applyAlignment="1">
      <alignment horizontal="center" vertical="center"/>
    </xf>
    <xf numFmtId="0" fontId="23" fillId="9"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3" fontId="13" fillId="9" borderId="1" xfId="0" applyNumberFormat="1" applyFont="1" applyFill="1" applyBorder="1" applyAlignment="1">
      <alignment horizontal="center" vertical="center"/>
    </xf>
    <xf numFmtId="3" fontId="13" fillId="2" borderId="1" xfId="0" applyNumberFormat="1" applyFont="1" applyFill="1" applyBorder="1" applyAlignment="1">
      <alignment horizontal="center" vertical="center"/>
    </xf>
    <xf numFmtId="14" fontId="11" fillId="9" borderId="1" xfId="0" applyNumberFormat="1" applyFont="1" applyFill="1" applyBorder="1" applyAlignment="1" applyProtection="1">
      <alignment horizontal="center" vertical="center" wrapText="1"/>
      <protection locked="0"/>
    </xf>
    <xf numFmtId="14" fontId="11" fillId="9" borderId="2" xfId="0" applyNumberFormat="1" applyFont="1" applyFill="1" applyBorder="1" applyAlignment="1">
      <alignment horizontal="center" vertical="center" wrapText="1"/>
    </xf>
    <xf numFmtId="3" fontId="11" fillId="9" borderId="2"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9" fillId="9" borderId="10" xfId="2" applyFill="1" applyBorder="1" applyAlignment="1">
      <alignment horizontal="center" vertical="center" wrapText="1"/>
    </xf>
    <xf numFmtId="0" fontId="19" fillId="9" borderId="11" xfId="2" applyFill="1" applyBorder="1" applyAlignment="1">
      <alignment horizontal="center" vertical="center" wrapText="1"/>
    </xf>
    <xf numFmtId="0" fontId="13" fillId="9"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1" fillId="9" borderId="1" xfId="0" applyFont="1" applyFill="1" applyBorder="1" applyAlignment="1">
      <alignment horizontal="center" vertical="center" wrapText="1"/>
    </xf>
    <xf numFmtId="0" fontId="14" fillId="2" borderId="1" xfId="0" applyFont="1" applyFill="1" applyBorder="1" applyAlignment="1">
      <alignment vertical="center"/>
    </xf>
    <xf numFmtId="0" fontId="13" fillId="9" borderId="1" xfId="0" applyFont="1" applyFill="1" applyBorder="1" applyAlignment="1">
      <alignment vertical="center"/>
    </xf>
    <xf numFmtId="14" fontId="13" fillId="9" borderId="1" xfId="0" applyNumberFormat="1" applyFont="1" applyFill="1" applyBorder="1" applyAlignment="1">
      <alignment horizontal="center" vertical="center"/>
    </xf>
    <xf numFmtId="14" fontId="13" fillId="9" borderId="2" xfId="0" applyNumberFormat="1" applyFont="1" applyFill="1" applyBorder="1" applyAlignment="1">
      <alignment horizontal="center" vertical="center"/>
    </xf>
    <xf numFmtId="0" fontId="13" fillId="9" borderId="1" xfId="0" applyFont="1" applyFill="1" applyBorder="1" applyAlignment="1">
      <alignment vertical="center" wrapText="1"/>
    </xf>
    <xf numFmtId="14" fontId="13" fillId="9" borderId="2" xfId="0" applyNumberFormat="1" applyFont="1" applyFill="1" applyBorder="1" applyAlignment="1">
      <alignment horizontal="center" vertical="center" wrapText="1"/>
    </xf>
    <xf numFmtId="0" fontId="13" fillId="3" borderId="2" xfId="0" applyFont="1" applyFill="1" applyBorder="1" applyAlignment="1">
      <alignment vertical="center"/>
    </xf>
    <xf numFmtId="14" fontId="13" fillId="3" borderId="5" xfId="0" applyNumberFormat="1" applyFont="1" applyFill="1" applyBorder="1" applyAlignment="1">
      <alignment horizontal="center" vertical="center"/>
    </xf>
    <xf numFmtId="0" fontId="27" fillId="3" borderId="5" xfId="0" applyFont="1" applyFill="1" applyBorder="1" applyAlignment="1">
      <alignment horizontal="left" vertical="center" wrapText="1"/>
    </xf>
    <xf numFmtId="0" fontId="28" fillId="3" borderId="5" xfId="0" applyFont="1" applyFill="1" applyBorder="1" applyAlignment="1">
      <alignment horizontal="left" vertical="center" wrapText="1"/>
    </xf>
    <xf numFmtId="0" fontId="11" fillId="3" borderId="0" xfId="0" applyFont="1" applyFill="1" applyAlignment="1">
      <alignment vertical="center"/>
    </xf>
    <xf numFmtId="14" fontId="13" fillId="9" borderId="1" xfId="0" applyNumberFormat="1" applyFont="1" applyFill="1" applyBorder="1" applyAlignment="1">
      <alignment horizontal="center" vertical="center" wrapText="1"/>
    </xf>
    <xf numFmtId="0" fontId="11" fillId="0" borderId="0" xfId="0" applyFont="1" applyAlignment="1">
      <alignment vertical="center"/>
    </xf>
    <xf numFmtId="0" fontId="0" fillId="0" borderId="0" xfId="0" applyBorder="1" applyAlignment="1">
      <alignment horizontal="center" vertical="center" wrapText="1"/>
    </xf>
    <xf numFmtId="0" fontId="11" fillId="9" borderId="1" xfId="0" applyFont="1" applyFill="1" applyBorder="1" applyAlignment="1">
      <alignment horizontal="center" vertical="center"/>
    </xf>
    <xf numFmtId="0" fontId="13" fillId="9" borderId="1" xfId="0" applyFont="1" applyFill="1" applyBorder="1" applyAlignment="1">
      <alignment horizontal="center" vertical="center"/>
    </xf>
    <xf numFmtId="0" fontId="11" fillId="9"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9" fillId="9" borderId="11" xfId="2" applyFill="1" applyBorder="1" applyAlignment="1">
      <alignment horizontal="center" vertical="center" wrapText="1"/>
    </xf>
    <xf numFmtId="0" fontId="19" fillId="9" borderId="1" xfId="2" applyFill="1" applyBorder="1" applyAlignment="1">
      <alignment horizontal="center" vertical="center" wrapText="1"/>
    </xf>
    <xf numFmtId="0" fontId="22" fillId="9" borderId="3" xfId="0" applyFont="1" applyFill="1" applyBorder="1" applyAlignment="1">
      <alignment horizontal="center" vertical="center"/>
    </xf>
    <xf numFmtId="0" fontId="30" fillId="10" borderId="1" xfId="0" applyFont="1" applyFill="1" applyBorder="1" applyAlignment="1">
      <alignment horizontal="center" vertical="center" wrapText="1"/>
    </xf>
    <xf numFmtId="3" fontId="23" fillId="9" borderId="2" xfId="0" applyNumberFormat="1" applyFont="1" applyFill="1" applyBorder="1" applyAlignment="1">
      <alignment horizontal="center" vertical="center"/>
    </xf>
    <xf numFmtId="0" fontId="22" fillId="10" borderId="1" xfId="0" applyFont="1" applyFill="1" applyBorder="1" applyAlignment="1">
      <alignment horizontal="center" vertical="center" wrapText="1"/>
    </xf>
    <xf numFmtId="0" fontId="31" fillId="2" borderId="1" xfId="0" applyFont="1" applyFill="1" applyBorder="1" applyAlignment="1">
      <alignment horizontal="center" vertical="center"/>
    </xf>
    <xf numFmtId="0" fontId="31" fillId="2" borderId="1"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9" fillId="0" borderId="0" xfId="0" applyFont="1" applyFill="1">
      <alignment vertical="center"/>
    </xf>
    <xf numFmtId="0" fontId="11" fillId="9" borderId="2"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1" fillId="9" borderId="2" xfId="0" applyFont="1" applyFill="1" applyBorder="1" applyAlignment="1">
      <alignment horizontal="center" vertical="center"/>
    </xf>
    <xf numFmtId="0" fontId="11" fillId="9" borderId="5" xfId="0" applyFont="1" applyFill="1" applyBorder="1" applyAlignment="1">
      <alignment horizontal="center" vertical="center"/>
    </xf>
    <xf numFmtId="0" fontId="11" fillId="9" borderId="3" xfId="0" applyFont="1" applyFill="1" applyBorder="1" applyAlignment="1">
      <alignment horizontal="center" vertical="center"/>
    </xf>
    <xf numFmtId="0" fontId="13" fillId="2" borderId="2" xfId="0" applyFont="1" applyFill="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18" fillId="7" borderId="2" xfId="0" applyFont="1" applyFill="1" applyBorder="1" applyAlignment="1">
      <alignment horizontal="center" vertical="center"/>
    </xf>
    <xf numFmtId="0" fontId="18" fillId="7" borderId="5" xfId="0" applyFont="1" applyFill="1" applyBorder="1" applyAlignment="1">
      <alignment horizontal="center" vertical="center"/>
    </xf>
    <xf numFmtId="0" fontId="18" fillId="7" borderId="3"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3" xfId="0" applyFont="1" applyFill="1" applyBorder="1" applyAlignment="1">
      <alignment horizontal="center" vertical="center"/>
    </xf>
    <xf numFmtId="0" fontId="13" fillId="9" borderId="2"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3" xfId="0" applyFont="1" applyBorder="1" applyAlignment="1">
      <alignment horizontal="left" vertical="center" wrapText="1"/>
    </xf>
    <xf numFmtId="0" fontId="24" fillId="9" borderId="2" xfId="0" applyFont="1" applyFill="1" applyBorder="1" applyAlignment="1">
      <alignment horizontal="left" vertical="center"/>
    </xf>
    <xf numFmtId="0" fontId="24" fillId="9" borderId="5" xfId="0" applyFont="1" applyFill="1" applyBorder="1" applyAlignment="1">
      <alignment horizontal="left" vertical="center"/>
    </xf>
    <xf numFmtId="0" fontId="24" fillId="9" borderId="3" xfId="0" applyFont="1" applyFill="1" applyBorder="1" applyAlignment="1">
      <alignment horizontal="left" vertical="center"/>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9" fillId="9" borderId="6" xfId="2" applyFill="1"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4" fillId="9" borderId="2" xfId="0" applyFont="1" applyFill="1" applyBorder="1" applyAlignment="1">
      <alignment horizontal="left" vertical="center" wrapText="1"/>
    </xf>
    <xf numFmtId="0" fontId="24" fillId="9" borderId="5" xfId="0" applyFont="1" applyFill="1" applyBorder="1" applyAlignment="1">
      <alignment horizontal="left" vertical="center" wrapText="1"/>
    </xf>
    <xf numFmtId="0" fontId="24" fillId="9" borderId="3" xfId="0" applyFont="1" applyFill="1" applyBorder="1" applyAlignment="1">
      <alignment horizontal="left" vertical="center" wrapText="1"/>
    </xf>
    <xf numFmtId="0" fontId="13" fillId="9" borderId="6" xfId="0" applyFont="1" applyFill="1" applyBorder="1" applyAlignment="1">
      <alignment horizontal="center" vertical="center" wrapText="1"/>
    </xf>
    <xf numFmtId="0" fontId="13" fillId="9" borderId="7"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5" fillId="0" borderId="5" xfId="0" applyFont="1" applyBorder="1" applyAlignment="1">
      <alignment horizontal="left" vertical="center" wrapText="1"/>
    </xf>
    <xf numFmtId="0" fontId="25" fillId="0" borderId="3" xfId="0" applyFont="1" applyBorder="1" applyAlignment="1">
      <alignment horizontal="left" vertical="center" wrapText="1"/>
    </xf>
    <xf numFmtId="0" fontId="26" fillId="0" borderId="5" xfId="0" applyFont="1" applyBorder="1" applyAlignment="1">
      <alignment horizontal="left" vertical="center" wrapText="1"/>
    </xf>
    <xf numFmtId="0" fontId="26" fillId="0" borderId="3" xfId="0" applyFont="1" applyBorder="1" applyAlignment="1">
      <alignment horizontal="left" vertical="center" wrapText="1"/>
    </xf>
    <xf numFmtId="9" fontId="11" fillId="9" borderId="2" xfId="0" applyNumberFormat="1" applyFont="1" applyFill="1" applyBorder="1" applyAlignment="1">
      <alignment horizontal="center" vertical="center" wrapText="1"/>
    </xf>
    <xf numFmtId="0" fontId="11" fillId="9" borderId="6"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1" fillId="9" borderId="12" xfId="0" applyFont="1" applyFill="1" applyBorder="1" applyAlignment="1">
      <alignment horizontal="center" vertical="center" wrapText="1"/>
    </xf>
    <xf numFmtId="0" fontId="11" fillId="9" borderId="13" xfId="0" applyFont="1" applyFill="1" applyBorder="1" applyAlignment="1">
      <alignment horizontal="center" vertical="center" wrapText="1"/>
    </xf>
    <xf numFmtId="0" fontId="11" fillId="9" borderId="14" xfId="0" applyFont="1" applyFill="1" applyBorder="1" applyAlignment="1">
      <alignment horizontal="center" vertical="center" wrapText="1"/>
    </xf>
    <xf numFmtId="0" fontId="11" fillId="9" borderId="15" xfId="0" applyFont="1" applyFill="1" applyBorder="1" applyAlignment="1">
      <alignment horizontal="center" vertical="center" wrapText="1"/>
    </xf>
    <xf numFmtId="0" fontId="19" fillId="9" borderId="2" xfId="2" applyFill="1" applyBorder="1" applyAlignment="1">
      <alignment horizontal="center" vertical="center" wrapText="1"/>
    </xf>
    <xf numFmtId="0" fontId="13" fillId="9" borderId="3" xfId="0" applyFont="1" applyFill="1" applyBorder="1" applyAlignment="1">
      <alignment horizontal="center" vertical="center" wrapText="1"/>
    </xf>
    <xf numFmtId="0" fontId="11" fillId="9" borderId="10" xfId="0" applyFont="1" applyFill="1" applyBorder="1" applyAlignment="1">
      <alignment horizontal="center" vertical="center" wrapText="1"/>
    </xf>
    <xf numFmtId="0" fontId="11" fillId="9" borderId="11" xfId="0" applyFont="1" applyFill="1" applyBorder="1" applyAlignment="1">
      <alignment horizontal="center" vertical="center" wrapText="1"/>
    </xf>
    <xf numFmtId="0" fontId="11" fillId="9" borderId="9" xfId="0" applyFont="1" applyFill="1" applyBorder="1" applyAlignment="1">
      <alignment horizontal="center" vertical="center" wrapText="1"/>
    </xf>
    <xf numFmtId="0" fontId="13" fillId="9" borderId="1" xfId="0" applyFont="1" applyFill="1" applyBorder="1" applyAlignment="1">
      <alignment horizontal="center" vertical="top" wrapText="1"/>
    </xf>
    <xf numFmtId="0" fontId="15" fillId="7" borderId="1" xfId="0" applyFont="1" applyFill="1" applyBorder="1" applyAlignment="1">
      <alignment horizontal="center" vertical="center"/>
    </xf>
    <xf numFmtId="0" fontId="11" fillId="9" borderId="1" xfId="0" applyFont="1" applyFill="1" applyBorder="1" applyAlignment="1">
      <alignment horizontal="center" vertical="center" wrapText="1"/>
    </xf>
    <xf numFmtId="0" fontId="10" fillId="5" borderId="1" xfId="0" applyFont="1" applyFill="1" applyBorder="1" applyAlignment="1">
      <alignment horizontal="center" vertical="center"/>
    </xf>
    <xf numFmtId="9" fontId="11" fillId="9" borderId="5" xfId="0" applyNumberFormat="1" applyFont="1" applyFill="1" applyBorder="1" applyAlignment="1">
      <alignment horizontal="center" vertical="center" wrapText="1"/>
    </xf>
    <xf numFmtId="9" fontId="11" fillId="9" borderId="3" xfId="0" applyNumberFormat="1" applyFont="1" applyFill="1" applyBorder="1" applyAlignment="1">
      <alignment horizontal="center" vertical="center" wrapText="1"/>
    </xf>
    <xf numFmtId="0" fontId="19" fillId="9" borderId="5" xfId="2" applyFill="1" applyBorder="1" applyAlignment="1">
      <alignment horizontal="center" vertical="center" wrapText="1"/>
    </xf>
    <xf numFmtId="0" fontId="19" fillId="9" borderId="3" xfId="2" applyFill="1" applyBorder="1" applyAlignment="1">
      <alignment horizontal="center" vertical="center" wrapText="1"/>
    </xf>
    <xf numFmtId="0" fontId="8" fillId="6" borderId="1" xfId="0" applyFont="1" applyFill="1" applyBorder="1" applyAlignment="1">
      <alignment horizontal="center" vertical="center"/>
    </xf>
    <xf numFmtId="0" fontId="12" fillId="5" borderId="1" xfId="0" applyFont="1" applyFill="1" applyBorder="1" applyAlignment="1">
      <alignment horizontal="center" vertical="center"/>
    </xf>
    <xf numFmtId="0" fontId="33" fillId="9" borderId="1" xfId="2" applyFont="1" applyFill="1" applyBorder="1" applyAlignment="1">
      <alignment horizontal="center" vertical="center"/>
    </xf>
    <xf numFmtId="0" fontId="34" fillId="9" borderId="1" xfId="0" applyFont="1" applyFill="1" applyBorder="1" applyAlignment="1">
      <alignment horizontal="center" vertical="center"/>
    </xf>
    <xf numFmtId="0" fontId="13" fillId="9" borderId="2" xfId="0" applyFont="1" applyFill="1" applyBorder="1" applyAlignment="1">
      <alignment horizontal="center" vertical="center"/>
    </xf>
    <xf numFmtId="0" fontId="13" fillId="9" borderId="3" xfId="0" applyFont="1" applyFill="1" applyBorder="1" applyAlignment="1">
      <alignment horizontal="center" vertical="center"/>
    </xf>
    <xf numFmtId="0" fontId="12" fillId="9" borderId="2" xfId="0" applyFont="1" applyFill="1" applyBorder="1" applyAlignment="1">
      <alignment horizontal="left" vertical="center"/>
    </xf>
    <xf numFmtId="0" fontId="12" fillId="9" borderId="5" xfId="0" applyFont="1" applyFill="1" applyBorder="1" applyAlignment="1">
      <alignment horizontal="left" vertical="center"/>
    </xf>
    <xf numFmtId="0" fontId="12" fillId="9" borderId="3" xfId="0" applyFont="1" applyFill="1" applyBorder="1" applyAlignment="1">
      <alignment horizontal="left" vertical="center"/>
    </xf>
    <xf numFmtId="0" fontId="12" fillId="9" borderId="2" xfId="0" applyFont="1" applyFill="1" applyBorder="1">
      <alignment vertical="center"/>
    </xf>
    <xf numFmtId="0" fontId="12" fillId="9" borderId="5" xfId="0" applyFont="1" applyFill="1" applyBorder="1">
      <alignment vertical="center"/>
    </xf>
    <xf numFmtId="0" fontId="12" fillId="9" borderId="3" xfId="0" applyFont="1" applyFill="1" applyBorder="1">
      <alignment vertical="center"/>
    </xf>
    <xf numFmtId="0" fontId="11" fillId="9" borderId="1" xfId="0" applyFont="1" applyFill="1" applyBorder="1" applyAlignment="1">
      <alignment horizontal="left" vertical="center" wrapText="1"/>
    </xf>
    <xf numFmtId="0" fontId="13" fillId="5" borderId="6" xfId="0" applyFont="1" applyFill="1" applyBorder="1" applyAlignment="1">
      <alignment horizontal="center" vertical="top" wrapText="1"/>
    </xf>
    <xf numFmtId="0" fontId="13" fillId="5" borderId="7" xfId="0" applyFont="1" applyFill="1" applyBorder="1" applyAlignment="1">
      <alignment horizontal="center" vertical="top" wrapText="1"/>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1" xfId="0" applyFont="1" applyFill="1" applyBorder="1" applyAlignment="1">
      <alignment horizontal="center" vertical="center"/>
    </xf>
    <xf numFmtId="0" fontId="2" fillId="9" borderId="1" xfId="2" applyFont="1" applyFill="1" applyBorder="1" applyAlignment="1">
      <alignment horizontal="center" vertical="center" wrapText="1"/>
    </xf>
    <xf numFmtId="0" fontId="15" fillId="7" borderId="1" xfId="0" applyFont="1" applyFill="1" applyBorder="1" applyAlignment="1">
      <alignment horizontal="center" vertical="center" wrapText="1"/>
    </xf>
    <xf numFmtId="0" fontId="13" fillId="7" borderId="1" xfId="0" applyFont="1" applyFill="1" applyBorder="1" applyAlignment="1">
      <alignment horizontal="center" vertical="top"/>
    </xf>
    <xf numFmtId="0" fontId="13" fillId="7" borderId="1" xfId="0" applyFont="1" applyFill="1" applyBorder="1" applyAlignment="1">
      <alignment horizontal="center" vertical="top" wrapText="1"/>
    </xf>
    <xf numFmtId="0" fontId="11" fillId="7" borderId="1" xfId="0" applyFont="1" applyFill="1" applyBorder="1" applyAlignment="1">
      <alignment horizontal="center" vertical="center"/>
    </xf>
    <xf numFmtId="0" fontId="19" fillId="9" borderId="1" xfId="2" applyFill="1" applyBorder="1" applyAlignment="1">
      <alignment horizontal="center" vertical="center" wrapText="1"/>
    </xf>
    <xf numFmtId="0" fontId="16" fillId="9" borderId="1" xfId="0" applyFont="1" applyFill="1" applyBorder="1" applyAlignment="1">
      <alignment horizontal="center" vertical="center" wrapText="1"/>
    </xf>
    <xf numFmtId="0" fontId="11" fillId="9" borderId="10" xfId="0" applyFont="1" applyFill="1" applyBorder="1" applyAlignment="1">
      <alignment horizontal="center" vertical="center"/>
    </xf>
    <xf numFmtId="0" fontId="11" fillId="9" borderId="11" xfId="0" applyFont="1" applyFill="1" applyBorder="1" applyAlignment="1">
      <alignment horizontal="center" vertical="center"/>
    </xf>
    <xf numFmtId="0" fontId="11" fillId="9" borderId="9" xfId="0" applyFont="1" applyFill="1" applyBorder="1" applyAlignment="1">
      <alignment horizontal="center" vertical="center"/>
    </xf>
    <xf numFmtId="0" fontId="11" fillId="9" borderId="2" xfId="0" applyFont="1" applyFill="1" applyBorder="1" applyAlignment="1" applyProtection="1">
      <alignment horizontal="center" vertical="center"/>
      <protection locked="0"/>
    </xf>
    <xf numFmtId="0" fontId="11" fillId="9" borderId="3" xfId="0" applyFont="1" applyFill="1" applyBorder="1" applyAlignment="1" applyProtection="1">
      <alignment horizontal="center" vertical="center"/>
      <protection locked="0"/>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1" fillId="9" borderId="1" xfId="0" applyFont="1" applyFill="1" applyBorder="1" applyAlignment="1">
      <alignment horizontal="center" vertical="center"/>
    </xf>
    <xf numFmtId="0" fontId="19" fillId="9" borderId="10" xfId="2" applyFill="1" applyBorder="1" applyAlignment="1">
      <alignment horizontal="center" vertical="center" wrapText="1"/>
    </xf>
    <xf numFmtId="0" fontId="19" fillId="9" borderId="9" xfId="2" applyFill="1" applyBorder="1" applyAlignment="1">
      <alignment horizontal="center" vertical="center" wrapText="1"/>
    </xf>
    <xf numFmtId="0" fontId="13" fillId="2" borderId="1" xfId="0" applyFont="1" applyFill="1" applyBorder="1" applyAlignment="1">
      <alignment horizontal="center" vertical="center"/>
    </xf>
    <xf numFmtId="0" fontId="13" fillId="9" borderId="1"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2" xfId="0"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wrapText="1"/>
      <protection locked="0"/>
    </xf>
    <xf numFmtId="0" fontId="11" fillId="9" borderId="3" xfId="0" applyFont="1" applyFill="1" applyBorder="1" applyAlignment="1" applyProtection="1">
      <alignment horizontal="center" vertical="center" wrapText="1"/>
      <protection locked="0"/>
    </xf>
    <xf numFmtId="0" fontId="15" fillId="7" borderId="2" xfId="0" applyFont="1" applyFill="1" applyBorder="1" applyAlignment="1">
      <alignment horizontal="center" vertical="center"/>
    </xf>
    <xf numFmtId="0" fontId="15" fillId="7" borderId="5" xfId="0" applyFont="1" applyFill="1" applyBorder="1" applyAlignment="1">
      <alignment horizontal="center" vertical="center"/>
    </xf>
    <xf numFmtId="0" fontId="15" fillId="7" borderId="3" xfId="0" applyFont="1" applyFill="1" applyBorder="1" applyAlignment="1">
      <alignment horizontal="center" vertical="center"/>
    </xf>
    <xf numFmtId="0" fontId="19" fillId="9" borderId="6" xfId="2" applyFill="1" applyBorder="1" applyAlignment="1">
      <alignment horizontal="center" vertical="center" wrapText="1"/>
    </xf>
    <xf numFmtId="0" fontId="19" fillId="9" borderId="8" xfId="2" applyFill="1" applyBorder="1" applyAlignment="1">
      <alignment horizontal="center" vertical="center" wrapText="1"/>
    </xf>
    <xf numFmtId="0" fontId="19" fillId="9" borderId="7" xfId="2" applyFill="1" applyBorder="1" applyAlignment="1">
      <alignment horizontal="center" vertical="center" wrapText="1"/>
    </xf>
    <xf numFmtId="0" fontId="19" fillId="9" borderId="12" xfId="2" applyFill="1" applyBorder="1" applyAlignment="1">
      <alignment horizontal="center" vertical="center" wrapText="1"/>
    </xf>
    <xf numFmtId="0" fontId="19" fillId="9" borderId="0" xfId="2" applyFill="1" applyBorder="1" applyAlignment="1">
      <alignment horizontal="center" vertical="center" wrapText="1"/>
    </xf>
    <xf numFmtId="0" fontId="19" fillId="9" borderId="13" xfId="2" applyFill="1" applyBorder="1" applyAlignment="1">
      <alignment horizontal="center" vertical="center" wrapText="1"/>
    </xf>
    <xf numFmtId="0" fontId="19" fillId="9" borderId="14" xfId="2" applyFill="1" applyBorder="1" applyAlignment="1">
      <alignment horizontal="center" vertical="center" wrapText="1"/>
    </xf>
    <xf numFmtId="0" fontId="19" fillId="9" borderId="4" xfId="2" applyFill="1" applyBorder="1" applyAlignment="1">
      <alignment horizontal="center" vertical="center" wrapText="1"/>
    </xf>
    <xf numFmtId="0" fontId="19" fillId="9" borderId="15" xfId="2" applyFill="1" applyBorder="1" applyAlignment="1">
      <alignment horizontal="center" vertical="center" wrapText="1"/>
    </xf>
    <xf numFmtId="0" fontId="19" fillId="9" borderId="11" xfId="2" applyFill="1" applyBorder="1" applyAlignment="1">
      <alignment horizontal="center" vertical="center" wrapText="1"/>
    </xf>
    <xf numFmtId="0" fontId="12" fillId="5" borderId="2"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3" xfId="0" applyFont="1" applyFill="1" applyBorder="1" applyAlignment="1">
      <alignment horizontal="center" vertical="center"/>
    </xf>
    <xf numFmtId="0" fontId="12" fillId="6" borderId="2" xfId="0" applyFont="1" applyFill="1" applyBorder="1" applyAlignment="1">
      <alignment horizontal="center" vertical="center"/>
    </xf>
    <xf numFmtId="0" fontId="12" fillId="6" borderId="5" xfId="0" applyFont="1" applyFill="1" applyBorder="1" applyAlignment="1">
      <alignment horizontal="center" vertical="center"/>
    </xf>
    <xf numFmtId="0" fontId="12" fillId="6" borderId="3" xfId="0" applyFont="1" applyFill="1" applyBorder="1" applyAlignment="1">
      <alignment horizontal="center" vertical="center"/>
    </xf>
    <xf numFmtId="0" fontId="32" fillId="7" borderId="2" xfId="0" applyFont="1" applyFill="1" applyBorder="1" applyAlignment="1">
      <alignment horizontal="center" vertical="center"/>
    </xf>
    <xf numFmtId="0" fontId="32" fillId="7" borderId="5" xfId="0" applyFont="1" applyFill="1" applyBorder="1" applyAlignment="1">
      <alignment horizontal="center" vertical="center"/>
    </xf>
    <xf numFmtId="0" fontId="32" fillId="7" borderId="3" xfId="0" applyFont="1" applyFill="1" applyBorder="1" applyAlignment="1">
      <alignment horizontal="center" vertical="center"/>
    </xf>
    <xf numFmtId="0" fontId="19" fillId="9" borderId="7" xfId="2" applyFill="1" applyBorder="1" applyAlignment="1">
      <alignment horizontal="center" vertical="center"/>
    </xf>
    <xf numFmtId="0" fontId="19" fillId="9" borderId="12" xfId="2" applyFill="1" applyBorder="1" applyAlignment="1">
      <alignment horizontal="center" vertical="center"/>
    </xf>
    <xf numFmtId="0" fontId="19" fillId="9" borderId="13" xfId="2"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18" fillId="7" borderId="2" xfId="0" applyFont="1" applyFill="1" applyBorder="1" applyAlignment="1" applyProtection="1">
      <alignment horizontal="center" vertical="center"/>
      <protection locked="0"/>
    </xf>
    <xf numFmtId="0" fontId="18" fillId="7" borderId="5" xfId="0" applyFont="1" applyFill="1" applyBorder="1" applyAlignment="1" applyProtection="1">
      <alignment horizontal="center" vertical="center"/>
      <protection locked="0"/>
    </xf>
    <xf numFmtId="0" fontId="18" fillId="7" borderId="3" xfId="0" applyFont="1" applyFill="1" applyBorder="1" applyAlignment="1" applyProtection="1">
      <alignment horizontal="center" vertical="center"/>
      <protection locked="0"/>
    </xf>
    <xf numFmtId="0" fontId="19" fillId="9" borderId="2" xfId="2" applyFill="1" applyBorder="1" applyAlignment="1" applyProtection="1">
      <alignment horizontal="center" vertical="center" wrapText="1"/>
      <protection locked="0"/>
    </xf>
    <xf numFmtId="0" fontId="19" fillId="9" borderId="5" xfId="2" applyFill="1" applyBorder="1" applyAlignment="1" applyProtection="1">
      <alignment horizontal="center" vertical="center" wrapText="1"/>
      <protection locked="0"/>
    </xf>
    <xf numFmtId="0" fontId="19" fillId="9" borderId="3" xfId="2"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7" fillId="8" borderId="2" xfId="0" applyFont="1" applyFill="1" applyBorder="1" applyAlignment="1" applyProtection="1">
      <alignment horizontal="center" vertical="center"/>
      <protection locked="0"/>
    </xf>
    <xf numFmtId="0" fontId="17" fillId="8" borderId="5" xfId="0" applyFont="1" applyFill="1" applyBorder="1" applyAlignment="1" applyProtection="1">
      <alignment horizontal="center" vertical="center"/>
      <protection locked="0"/>
    </xf>
    <xf numFmtId="0" fontId="17" fillId="8" borderId="3" xfId="0" applyFont="1" applyFill="1" applyBorder="1" applyAlignment="1" applyProtection="1">
      <alignment horizontal="center" vertical="center"/>
      <protection locked="0"/>
    </xf>
    <xf numFmtId="0" fontId="10" fillId="6" borderId="2" xfId="0" applyFont="1" applyFill="1" applyBorder="1" applyAlignment="1">
      <alignment horizontal="center" vertical="center"/>
    </xf>
    <xf numFmtId="0" fontId="10" fillId="6" borderId="5" xfId="0" applyFont="1" applyFill="1" applyBorder="1" applyAlignment="1">
      <alignment horizontal="center" vertical="center"/>
    </xf>
    <xf numFmtId="0" fontId="10" fillId="6" borderId="3" xfId="0" applyFont="1" applyFill="1" applyBorder="1" applyAlignment="1">
      <alignment horizontal="center" vertical="center"/>
    </xf>
    <xf numFmtId="0" fontId="19" fillId="9" borderId="2" xfId="2" applyFill="1" applyBorder="1" applyAlignment="1" applyProtection="1">
      <alignment horizontal="center" vertical="center"/>
      <protection locked="0"/>
    </xf>
    <xf numFmtId="0" fontId="19" fillId="9" borderId="3" xfId="2" applyFill="1" applyBorder="1" applyAlignment="1" applyProtection="1">
      <alignment horizontal="center" vertical="center"/>
      <protection locked="0"/>
    </xf>
    <xf numFmtId="0" fontId="11" fillId="9" borderId="1" xfId="0" applyFont="1" applyFill="1" applyBorder="1" applyAlignment="1">
      <alignment horizontal="left" vertical="top" wrapText="1"/>
    </xf>
    <xf numFmtId="0" fontId="0" fillId="0" borderId="7" xfId="0" applyBorder="1" applyAlignment="1">
      <alignment horizontal="center" vertical="center" wrapText="1"/>
    </xf>
    <xf numFmtId="0" fontId="0" fillId="0" borderId="1" xfId="0" applyBorder="1" applyAlignment="1">
      <alignment horizontal="center" vertical="center"/>
    </xf>
    <xf numFmtId="0" fontId="24" fillId="9" borderId="6" xfId="0" applyFont="1" applyFill="1" applyBorder="1" applyAlignment="1">
      <alignment horizontal="left" vertical="center"/>
    </xf>
    <xf numFmtId="0" fontId="24" fillId="9" borderId="8" xfId="0" applyFont="1" applyFill="1" applyBorder="1" applyAlignment="1">
      <alignment horizontal="left" vertical="center"/>
    </xf>
    <xf numFmtId="0" fontId="24" fillId="9" borderId="7" xfId="0" applyFont="1" applyFill="1" applyBorder="1" applyAlignment="1">
      <alignment horizontal="left" vertical="center"/>
    </xf>
    <xf numFmtId="0" fontId="24" fillId="9" borderId="1" xfId="0" applyFont="1" applyFill="1" applyBorder="1" applyAlignment="1">
      <alignment horizontal="left" vertical="center" wrapText="1"/>
    </xf>
    <xf numFmtId="0" fontId="26" fillId="0" borderId="1" xfId="0" applyFont="1" applyBorder="1" applyAlignment="1">
      <alignment horizontal="left" vertical="center" wrapText="1"/>
    </xf>
    <xf numFmtId="0" fontId="19" fillId="9" borderId="2" xfId="2" applyFill="1" applyBorder="1" applyAlignment="1">
      <alignment horizontal="center" vertical="center"/>
    </xf>
    <xf numFmtId="0" fontId="19" fillId="9" borderId="5" xfId="2" applyFill="1" applyBorder="1" applyAlignment="1">
      <alignment horizontal="center" vertical="center"/>
    </xf>
    <xf numFmtId="0" fontId="19" fillId="9" borderId="3" xfId="2" applyFill="1" applyBorder="1" applyAlignment="1">
      <alignment horizontal="center" vertical="center"/>
    </xf>
  </cellXfs>
  <cellStyles count="10">
    <cellStyle name="Hipervínculo" xfId="2" builtinId="8"/>
    <cellStyle name="Hipervínculo 2" xfId="3" xr:uid="{00000000-0005-0000-0000-000001000000}"/>
    <cellStyle name="Normal" xfId="0" builtinId="0"/>
    <cellStyle name="Normal 2" xfId="4" xr:uid="{00000000-0005-0000-0000-000003000000}"/>
    <cellStyle name="Normal 2 2" xfId="7" xr:uid="{00000000-0005-0000-0000-000004000000}"/>
    <cellStyle name="Normal 2 3" xfId="9" xr:uid="{E4D40106-6877-43A5-9512-6AC31BBBA093}"/>
    <cellStyle name="Normal 3" xfId="5" xr:uid="{00000000-0005-0000-0000-000005000000}"/>
    <cellStyle name="Porcentaje" xfId="1" builtinId="5"/>
    <cellStyle name="Porcentaje 2" xfId="6" xr:uid="{00000000-0005-0000-0000-000007000000}"/>
    <cellStyle name="Porcentaje 3" xfId="8" xr:uid="{2E93B65C-60DC-4C7E-9F46-D99FD96196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Garamond" panose="02020404030301010803" pitchFamily="18" charset="0"/>
                <a:ea typeface="+mn-ea"/>
                <a:cs typeface="+mn-cs"/>
              </a:defRPr>
            </a:pPr>
            <a:r>
              <a:rPr lang="es-PY" sz="1800" b="1" i="0" baseline="0">
                <a:effectLst/>
                <a:latin typeface="Garamond" panose="02020404030301010803" pitchFamily="18" charset="0"/>
              </a:rPr>
              <a:t>Calificación MECIP de la CGR</a:t>
            </a:r>
            <a:endParaRPr lang="es-PY">
              <a:effectLst/>
              <a:latin typeface="Garamond" panose="02020404030301010803" pitchFamily="18"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Garamond" panose="02020404030301010803" pitchFamily="18" charset="0"/>
              <a:ea typeface="+mn-ea"/>
              <a:cs typeface="+mn-cs"/>
            </a:defRPr>
          </a:pPr>
          <a:endParaRPr lang="es-PY"/>
        </a:p>
      </c:txPr>
    </c:title>
    <c:autoTitleDeleted val="0"/>
    <c:plotArea>
      <c:layout/>
      <c:barChart>
        <c:barDir val="col"/>
        <c:grouping val="clustered"/>
        <c:varyColors val="0"/>
        <c:ser>
          <c:idx val="0"/>
          <c:order val="0"/>
          <c:tx>
            <c:strRef>
              <c:f>'MATRIZ RCC_23'!$A$330:$C$330</c:f>
              <c:strCache>
                <c:ptCount val="3"/>
                <c:pt idx="0">
                  <c:v>2020</c:v>
                </c:pt>
              </c:strCache>
            </c:strRef>
          </c:tx>
          <c:spPr>
            <a:solidFill>
              <a:schemeClr val="accent1"/>
            </a:solidFill>
            <a:ln>
              <a:noFill/>
            </a:ln>
            <a:effectLst/>
          </c:spPr>
          <c:invertIfNegative val="0"/>
          <c:cat>
            <c:strLit>
              <c:ptCount val="1"/>
              <c:pt idx="0">
                <c:v>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'MATRIZ RCC_23'!$D$330:$G$330</c15:sqref>
                  </c15:fullRef>
                </c:ext>
              </c:extLst>
              <c:f>'MATRIZ RCC_23'!$D$330</c:f>
              <c:numCache>
                <c:formatCode>General</c:formatCode>
                <c:ptCount val="1"/>
                <c:pt idx="0">
                  <c:v>1.66</c:v>
                </c:pt>
              </c:numCache>
            </c:numRef>
          </c:val>
          <c:extLst>
            <c:ext xmlns:c16="http://schemas.microsoft.com/office/drawing/2014/chart" uri="{C3380CC4-5D6E-409C-BE32-E72D297353CC}">
              <c16:uniqueId val="{0000003A-D122-4478-87B2-167F9560F1AA}"/>
            </c:ext>
          </c:extLst>
        </c:ser>
        <c:ser>
          <c:idx val="1"/>
          <c:order val="1"/>
          <c:tx>
            <c:strRef>
              <c:f>'MATRIZ RCC_23'!$A$332:$C$332</c:f>
              <c:strCache>
                <c:ptCount val="3"/>
                <c:pt idx="0">
                  <c:v>2022</c:v>
                </c:pt>
              </c:strCache>
            </c:strRef>
          </c:tx>
          <c:spPr>
            <a:solidFill>
              <a:schemeClr val="accent2"/>
            </a:solidFill>
            <a:ln>
              <a:noFill/>
            </a:ln>
            <a:effectLst/>
          </c:spPr>
          <c:invertIfNegative val="0"/>
          <c:cat>
            <c:strLit>
              <c:ptCount val="1"/>
              <c:pt idx="0">
                <c:v>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'MATRIZ RCC_23'!$D$332:$G$332</c15:sqref>
                  </c15:fullRef>
                </c:ext>
              </c:extLst>
              <c:f>'MATRIZ RCC_23'!$D$332</c:f>
              <c:numCache>
                <c:formatCode>General</c:formatCode>
                <c:ptCount val="1"/>
                <c:pt idx="0">
                  <c:v>2.14</c:v>
                </c:pt>
              </c:numCache>
            </c:numRef>
          </c:val>
          <c:extLst>
            <c:ext xmlns:c16="http://schemas.microsoft.com/office/drawing/2014/chart" uri="{C3380CC4-5D6E-409C-BE32-E72D297353CC}">
              <c16:uniqueId val="{0000003B-D122-4478-87B2-167F9560F1AA}"/>
            </c:ext>
          </c:extLst>
        </c:ser>
        <c:ser>
          <c:idx val="2"/>
          <c:order val="2"/>
          <c:tx>
            <c:strRef>
              <c:f>'MATRIZ RCC_23'!$A$333:$C$333</c:f>
              <c:strCache>
                <c:ptCount val="3"/>
                <c:pt idx="0">
                  <c:v>2023</c:v>
                </c:pt>
              </c:strCache>
            </c:strRef>
          </c:tx>
          <c:spPr>
            <a:solidFill>
              <a:schemeClr val="accent3"/>
            </a:solidFill>
            <a:ln>
              <a:noFill/>
            </a:ln>
            <a:effectLst/>
          </c:spPr>
          <c:invertIfNegative val="0"/>
          <c:cat>
            <c:strLit>
              <c:ptCount val="1"/>
              <c:pt idx="0">
                <c:v>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'MATRIZ RCC_23'!$D$333:$G$333</c15:sqref>
                  </c15:fullRef>
                </c:ext>
              </c:extLst>
              <c:f>'MATRIZ RCC_23'!$D$333</c:f>
              <c:numCache>
                <c:formatCode>General</c:formatCode>
                <c:ptCount val="1"/>
                <c:pt idx="0">
                  <c:v>0</c:v>
                </c:pt>
              </c:numCache>
            </c:numRef>
          </c:val>
          <c:extLst>
            <c:ext xmlns:c16="http://schemas.microsoft.com/office/drawing/2014/chart" uri="{C3380CC4-5D6E-409C-BE32-E72D297353CC}">
              <c16:uniqueId val="{0000003C-D122-4478-87B2-167F9560F1AA}"/>
            </c:ext>
          </c:extLst>
        </c:ser>
        <c:dLbls>
          <c:showLegendKey val="0"/>
          <c:showVal val="0"/>
          <c:showCatName val="0"/>
          <c:showSerName val="0"/>
          <c:showPercent val="0"/>
          <c:showBubbleSize val="0"/>
        </c:dLbls>
        <c:gapWidth val="219"/>
        <c:axId val="351042712"/>
        <c:axId val="351038792"/>
      </c:barChart>
      <c:catAx>
        <c:axId val="351042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351038792"/>
        <c:crosses val="autoZero"/>
        <c:auto val="1"/>
        <c:lblAlgn val="ctr"/>
        <c:lblOffset val="100"/>
        <c:noMultiLvlLbl val="0"/>
      </c:catAx>
      <c:valAx>
        <c:axId val="3510387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351042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EJECUCION GASTOS 2024</a:t>
            </a:r>
          </a:p>
        </c:rich>
      </c:tx>
      <c:layout>
        <c:manualLayout>
          <c:xMode val="edge"/>
          <c:yMode val="edge"/>
          <c:x val="0.27674014050167517"/>
          <c:y val="2.998803177314610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PY"/>
        </a:p>
      </c:txPr>
    </c:title>
    <c:autoTitleDeleted val="0"/>
    <c:plotArea>
      <c:layout/>
      <c:barChart>
        <c:barDir val="col"/>
        <c:grouping val="clustered"/>
        <c:varyColors val="0"/>
        <c:ser>
          <c:idx val="0"/>
          <c:order val="0"/>
          <c:tx>
            <c:strRef>
              <c:f>'[1]GRAFICO (2)'!$C$8</c:f>
              <c:strCache>
                <c:ptCount val="1"/>
                <c:pt idx="0">
                  <c:v>PRESUPUESTO</c:v>
                </c:pt>
              </c:strCache>
            </c:strRef>
          </c:tx>
          <c:spPr>
            <a:solidFill>
              <a:schemeClr val="accent1"/>
            </a:solidFill>
            <a:ln>
              <a:noFill/>
            </a:ln>
            <a:effectLst/>
          </c:spPr>
          <c:invertIfNegative val="0"/>
          <c:cat>
            <c:multiLvlStrRef>
              <c:f>'[1]GRAFICO (2)'!$A$9:$B$14</c:f>
              <c:multiLvlStrCache>
                <c:ptCount val="6"/>
                <c:lvl>
                  <c:pt idx="0">
                    <c:v>Servicios Personales</c:v>
                  </c:pt>
                  <c:pt idx="1">
                    <c:v>Servicios No Personales</c:v>
                  </c:pt>
                  <c:pt idx="2">
                    <c:v>Bienes de Consumos e Insumos</c:v>
                  </c:pt>
                  <c:pt idx="3">
                    <c:v>Inversion Fisica</c:v>
                  </c:pt>
                  <c:pt idx="4">
                    <c:v>Transferencia</c:v>
                  </c:pt>
                  <c:pt idx="5">
                    <c:v>Otros Gastos</c:v>
                  </c:pt>
                </c:lvl>
                <c:lvl>
                  <c:pt idx="0">
                    <c:v>NIVEL 100</c:v>
                  </c:pt>
                  <c:pt idx="1">
                    <c:v>NIVEL 200</c:v>
                  </c:pt>
                  <c:pt idx="2">
                    <c:v>NIVEL 300</c:v>
                  </c:pt>
                  <c:pt idx="3">
                    <c:v>NIVEL 500</c:v>
                  </c:pt>
                  <c:pt idx="4">
                    <c:v>NIVEL 800</c:v>
                  </c:pt>
                  <c:pt idx="5">
                    <c:v>NIVEL 900</c:v>
                  </c:pt>
                </c:lvl>
              </c:multiLvlStrCache>
            </c:multiLvlStrRef>
          </c:cat>
          <c:val>
            <c:numRef>
              <c:f>'[1]GRAFICO (2)'!$C$9:$C$14</c:f>
              <c:numCache>
                <c:formatCode>General</c:formatCode>
                <c:ptCount val="6"/>
                <c:pt idx="0">
                  <c:v>67626365848</c:v>
                </c:pt>
                <c:pt idx="1">
                  <c:v>45495111249</c:v>
                </c:pt>
                <c:pt idx="2">
                  <c:v>16157474248</c:v>
                </c:pt>
                <c:pt idx="3">
                  <c:v>54117764750</c:v>
                </c:pt>
                <c:pt idx="4">
                  <c:v>46816500000</c:v>
                </c:pt>
                <c:pt idx="5">
                  <c:v>9473380000</c:v>
                </c:pt>
              </c:numCache>
            </c:numRef>
          </c:val>
          <c:extLst>
            <c:ext xmlns:c16="http://schemas.microsoft.com/office/drawing/2014/chart" uri="{C3380CC4-5D6E-409C-BE32-E72D297353CC}">
              <c16:uniqueId val="{00000000-A04F-48E4-B16E-28AFFADBF04C}"/>
            </c:ext>
          </c:extLst>
        </c:ser>
        <c:ser>
          <c:idx val="1"/>
          <c:order val="1"/>
          <c:tx>
            <c:strRef>
              <c:f>'[1]GRAFICO (2)'!$D$8</c:f>
              <c:strCache>
                <c:ptCount val="1"/>
                <c:pt idx="0">
                  <c:v>EJECUCION</c:v>
                </c:pt>
              </c:strCache>
            </c:strRef>
          </c:tx>
          <c:spPr>
            <a:solidFill>
              <a:schemeClr val="accent2"/>
            </a:solidFill>
            <a:ln>
              <a:noFill/>
            </a:ln>
            <a:effectLst/>
          </c:spPr>
          <c:invertIfNegative val="0"/>
          <c:cat>
            <c:multiLvlStrRef>
              <c:f>'[1]GRAFICO (2)'!$A$9:$B$14</c:f>
              <c:multiLvlStrCache>
                <c:ptCount val="6"/>
                <c:lvl>
                  <c:pt idx="0">
                    <c:v>Servicios Personales</c:v>
                  </c:pt>
                  <c:pt idx="1">
                    <c:v>Servicios No Personales</c:v>
                  </c:pt>
                  <c:pt idx="2">
                    <c:v>Bienes de Consumos e Insumos</c:v>
                  </c:pt>
                  <c:pt idx="3">
                    <c:v>Inversion Fisica</c:v>
                  </c:pt>
                  <c:pt idx="4">
                    <c:v>Transferencia</c:v>
                  </c:pt>
                  <c:pt idx="5">
                    <c:v>Otros Gastos</c:v>
                  </c:pt>
                </c:lvl>
                <c:lvl>
                  <c:pt idx="0">
                    <c:v>NIVEL 100</c:v>
                  </c:pt>
                  <c:pt idx="1">
                    <c:v>NIVEL 200</c:v>
                  </c:pt>
                  <c:pt idx="2">
                    <c:v>NIVEL 300</c:v>
                  </c:pt>
                  <c:pt idx="3">
                    <c:v>NIVEL 500</c:v>
                  </c:pt>
                  <c:pt idx="4">
                    <c:v>NIVEL 800</c:v>
                  </c:pt>
                  <c:pt idx="5">
                    <c:v>NIVEL 900</c:v>
                  </c:pt>
                </c:lvl>
              </c:multiLvlStrCache>
            </c:multiLvlStrRef>
          </c:cat>
          <c:val>
            <c:numRef>
              <c:f>'[1]GRAFICO (2)'!$D$9:$D$14</c:f>
              <c:numCache>
                <c:formatCode>General</c:formatCode>
                <c:ptCount val="6"/>
                <c:pt idx="0">
                  <c:v>59514173141</c:v>
                </c:pt>
                <c:pt idx="1">
                  <c:v>31549810256</c:v>
                </c:pt>
                <c:pt idx="2">
                  <c:v>7504316821</c:v>
                </c:pt>
                <c:pt idx="3">
                  <c:v>27339381432</c:v>
                </c:pt>
                <c:pt idx="4">
                  <c:v>42598172133</c:v>
                </c:pt>
                <c:pt idx="5">
                  <c:v>7829244080</c:v>
                </c:pt>
              </c:numCache>
            </c:numRef>
          </c:val>
          <c:extLst>
            <c:ext xmlns:c16="http://schemas.microsoft.com/office/drawing/2014/chart" uri="{C3380CC4-5D6E-409C-BE32-E72D297353CC}">
              <c16:uniqueId val="{00000001-A04F-48E4-B16E-28AFFADBF04C}"/>
            </c:ext>
          </c:extLst>
        </c:ser>
        <c:ser>
          <c:idx val="2"/>
          <c:order val="2"/>
          <c:tx>
            <c:strRef>
              <c:f>'[1]GRAFICO (2)'!$E$8</c:f>
              <c:strCache>
                <c:ptCount val="1"/>
                <c:pt idx="0">
                  <c:v>SALDO</c:v>
                </c:pt>
              </c:strCache>
            </c:strRef>
          </c:tx>
          <c:spPr>
            <a:solidFill>
              <a:schemeClr val="accent3"/>
            </a:solidFill>
            <a:ln>
              <a:noFill/>
            </a:ln>
            <a:effectLst/>
          </c:spPr>
          <c:invertIfNegative val="0"/>
          <c:cat>
            <c:multiLvlStrRef>
              <c:f>'[1]GRAFICO (2)'!$A$9:$B$14</c:f>
              <c:multiLvlStrCache>
                <c:ptCount val="6"/>
                <c:lvl>
                  <c:pt idx="0">
                    <c:v>Servicios Personales</c:v>
                  </c:pt>
                  <c:pt idx="1">
                    <c:v>Servicios No Personales</c:v>
                  </c:pt>
                  <c:pt idx="2">
                    <c:v>Bienes de Consumos e Insumos</c:v>
                  </c:pt>
                  <c:pt idx="3">
                    <c:v>Inversion Fisica</c:v>
                  </c:pt>
                  <c:pt idx="4">
                    <c:v>Transferencia</c:v>
                  </c:pt>
                  <c:pt idx="5">
                    <c:v>Otros Gastos</c:v>
                  </c:pt>
                </c:lvl>
                <c:lvl>
                  <c:pt idx="0">
                    <c:v>NIVEL 100</c:v>
                  </c:pt>
                  <c:pt idx="1">
                    <c:v>NIVEL 200</c:v>
                  </c:pt>
                  <c:pt idx="2">
                    <c:v>NIVEL 300</c:v>
                  </c:pt>
                  <c:pt idx="3">
                    <c:v>NIVEL 500</c:v>
                  </c:pt>
                  <c:pt idx="4">
                    <c:v>NIVEL 800</c:v>
                  </c:pt>
                  <c:pt idx="5">
                    <c:v>NIVEL 900</c:v>
                  </c:pt>
                </c:lvl>
              </c:multiLvlStrCache>
            </c:multiLvlStrRef>
          </c:cat>
          <c:val>
            <c:numRef>
              <c:f>'[1]GRAFICO (2)'!$E$9:$E$14</c:f>
              <c:numCache>
                <c:formatCode>General</c:formatCode>
                <c:ptCount val="6"/>
                <c:pt idx="0">
                  <c:v>8112192707</c:v>
                </c:pt>
                <c:pt idx="1">
                  <c:v>13945300993</c:v>
                </c:pt>
                <c:pt idx="2">
                  <c:v>8653157427</c:v>
                </c:pt>
                <c:pt idx="3">
                  <c:v>26778383318</c:v>
                </c:pt>
                <c:pt idx="4">
                  <c:v>4218327867</c:v>
                </c:pt>
                <c:pt idx="5">
                  <c:v>1644135920</c:v>
                </c:pt>
              </c:numCache>
            </c:numRef>
          </c:val>
          <c:extLst>
            <c:ext xmlns:c16="http://schemas.microsoft.com/office/drawing/2014/chart" uri="{C3380CC4-5D6E-409C-BE32-E72D297353CC}">
              <c16:uniqueId val="{00000002-A04F-48E4-B16E-28AFFADBF04C}"/>
            </c:ext>
          </c:extLst>
        </c:ser>
        <c:dLbls>
          <c:showLegendKey val="0"/>
          <c:showVal val="0"/>
          <c:showCatName val="0"/>
          <c:showSerName val="0"/>
          <c:showPercent val="0"/>
          <c:showBubbleSize val="0"/>
        </c:dLbls>
        <c:gapWidth val="219"/>
        <c:overlap val="-27"/>
        <c:axId val="351039576"/>
        <c:axId val="351040752"/>
      </c:barChart>
      <c:catAx>
        <c:axId val="351039576"/>
        <c:scaling>
          <c:orientation val="minMax"/>
        </c:scaling>
        <c:delete val="0"/>
        <c:axPos val="b"/>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t" anchorCtr="0"/>
          <a:lstStyle/>
          <a:p>
            <a:pPr>
              <a:defRPr sz="900" b="0" i="0" u="none" strike="noStrike" kern="1200" baseline="0">
                <a:solidFill>
                  <a:schemeClr val="tx1">
                    <a:lumMod val="65000"/>
                    <a:lumOff val="35000"/>
                  </a:schemeClr>
                </a:solidFill>
                <a:latin typeface="+mn-lt"/>
                <a:ea typeface="+mn-ea"/>
                <a:cs typeface="+mn-cs"/>
              </a:defRPr>
            </a:pPr>
            <a:endParaRPr lang="es-PY"/>
          </a:p>
        </c:txPr>
        <c:crossAx val="351040752"/>
        <c:crosses val="autoZero"/>
        <c:auto val="1"/>
        <c:lblAlgn val="ctr"/>
        <c:lblOffset val="100"/>
        <c:noMultiLvlLbl val="0"/>
      </c:catAx>
      <c:valAx>
        <c:axId val="351040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351039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400050</xdr:colOff>
      <xdr:row>334</xdr:row>
      <xdr:rowOff>0</xdr:rowOff>
    </xdr:from>
    <xdr:to>
      <xdr:col>4</xdr:col>
      <xdr:colOff>1390650</xdr:colOff>
      <xdr:row>334</xdr:row>
      <xdr:rowOff>0</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247651</xdr:colOff>
      <xdr:row>178</xdr:row>
      <xdr:rowOff>47625</xdr:rowOff>
    </xdr:from>
    <xdr:to>
      <xdr:col>6</xdr:col>
      <xdr:colOff>4162425</xdr:colOff>
      <xdr:row>189</xdr:row>
      <xdr:rowOff>183216</xdr:rowOff>
    </xdr:to>
    <xdr:graphicFrame macro="">
      <xdr:nvGraphicFramePr>
        <xdr:cNvPr id="7" name="Gráfico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novo-5409\Desktop\GRAFICO%20EJECUCION%20RENDICION%20CIUDADA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CIPACION 2016"/>
      <sheetName val="PARTICIPACION 2015"/>
      <sheetName val="GRAFICO (2)"/>
      <sheetName val="Hoja1"/>
    </sheetNames>
    <sheetDataSet>
      <sheetData sheetId="0"/>
      <sheetData sheetId="1"/>
      <sheetData sheetId="2">
        <row r="8">
          <cell r="C8" t="str">
            <v>PRESUPUESTO</v>
          </cell>
          <cell r="D8" t="str">
            <v>EJECUCION</v>
          </cell>
          <cell r="E8" t="str">
            <v>SALDO</v>
          </cell>
        </row>
        <row r="9">
          <cell r="A9" t="str">
            <v>NIVEL 100</v>
          </cell>
          <cell r="B9" t="str">
            <v>Servicios Personales</v>
          </cell>
          <cell r="C9">
            <v>67626365848</v>
          </cell>
          <cell r="D9">
            <v>59514173141</v>
          </cell>
          <cell r="E9">
            <v>8112192707</v>
          </cell>
        </row>
        <row r="10">
          <cell r="A10" t="str">
            <v>NIVEL 200</v>
          </cell>
          <cell r="B10" t="str">
            <v>Servicios No Personales</v>
          </cell>
          <cell r="C10">
            <v>45495111249</v>
          </cell>
          <cell r="D10">
            <v>31549810256</v>
          </cell>
          <cell r="E10">
            <v>13945300993</v>
          </cell>
        </row>
        <row r="11">
          <cell r="A11" t="str">
            <v>NIVEL 300</v>
          </cell>
          <cell r="B11" t="str">
            <v>Bienes de Consumos e Insumos</v>
          </cell>
          <cell r="C11">
            <v>16157474248</v>
          </cell>
          <cell r="D11">
            <v>7504316821</v>
          </cell>
          <cell r="E11">
            <v>8653157427</v>
          </cell>
        </row>
        <row r="12">
          <cell r="A12" t="str">
            <v>NIVEL 500</v>
          </cell>
          <cell r="B12" t="str">
            <v>Inversion Fisica</v>
          </cell>
          <cell r="C12">
            <v>54117764750</v>
          </cell>
          <cell r="D12">
            <v>27339381432</v>
          </cell>
          <cell r="E12">
            <v>26778383318</v>
          </cell>
        </row>
        <row r="13">
          <cell r="A13" t="str">
            <v>NIVEL 800</v>
          </cell>
          <cell r="B13" t="str">
            <v>Transferencia</v>
          </cell>
          <cell r="C13">
            <v>46816500000</v>
          </cell>
          <cell r="D13">
            <v>42598172133</v>
          </cell>
          <cell r="E13">
            <v>4218327867</v>
          </cell>
        </row>
        <row r="14">
          <cell r="A14" t="str">
            <v>NIVEL 900</v>
          </cell>
          <cell r="B14" t="str">
            <v>Otros Gastos</v>
          </cell>
          <cell r="C14">
            <v>9473380000</v>
          </cell>
          <cell r="D14">
            <v>7829244080</v>
          </cell>
          <cell r="E14">
            <v>1644135920</v>
          </cell>
        </row>
      </sheetData>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senave.gov.py/rindiendo-cuentas-al-ciudadano" TargetMode="External"/><Relationship Id="rId18" Type="http://schemas.openxmlformats.org/officeDocument/2006/relationships/hyperlink" Target="https://www.sfp.gov.py/vchgo/application/files/4517/1516/9752/Informe_Enero_2024.pdf" TargetMode="External"/><Relationship Id="rId26" Type="http://schemas.openxmlformats.org/officeDocument/2006/relationships/hyperlink" Target="https://www.sfp.gov.py/vchgo/application/files/1417/3409/4628/100Porc_Septiembre_2024.pdf" TargetMode="External"/><Relationship Id="rId39" Type="http://schemas.openxmlformats.org/officeDocument/2006/relationships/hyperlink" Target="https://transparencia.senac.gov.py/portal" TargetMode="External"/><Relationship Id="rId21" Type="http://schemas.openxmlformats.org/officeDocument/2006/relationships/hyperlink" Target="https://www.sfp.gov.py/vchgo/application/files/9017/2176/0214/100Porc_Abril_2024.pdf" TargetMode="External"/><Relationship Id="rId34" Type="http://schemas.openxmlformats.org/officeDocument/2006/relationships/hyperlink" Target="https://transparencia.senac.gov.py/portal" TargetMode="External"/><Relationship Id="rId42" Type="http://schemas.openxmlformats.org/officeDocument/2006/relationships/printerSettings" Target="../printerSettings/printerSettings1.bin"/><Relationship Id="rId7" Type="http://schemas.openxmlformats.org/officeDocument/2006/relationships/hyperlink" Target="https://www.instagram.com/senaveparaguay/" TargetMode="External"/><Relationship Id="rId2" Type="http://schemas.openxmlformats.org/officeDocument/2006/relationships/hyperlink" Target="https://www.senave.gov.py/documentos/resoluciones/21b44338fc94aca1adf3122f1d96ed78.pdf" TargetMode="External"/><Relationship Id="rId16" Type="http://schemas.openxmlformats.org/officeDocument/2006/relationships/hyperlink" Target="http://web.senave.gov.py:8081/docs/web/Resolucion%20de%20conformacion%20de%20Comite%20de%20Rendicion%20de%20Cuentas%20al%20Ciudadano.pdf" TargetMode="External"/><Relationship Id="rId20" Type="http://schemas.openxmlformats.org/officeDocument/2006/relationships/hyperlink" Target="https://www.sfp.gov.py/vchgo/application/files/9817/1813/1325/Informe_Marzo_2024.pdf" TargetMode="External"/><Relationship Id="rId29" Type="http://schemas.openxmlformats.org/officeDocument/2006/relationships/hyperlink" Target="http://www.sfp.gov.py/sfp/archivos/documentos/Informe_Enero_2023_fb35x7i7.pdf" TargetMode="External"/><Relationship Id="rId41" Type="http://schemas.openxmlformats.org/officeDocument/2006/relationships/hyperlink" Target="https://www.instagram.com/reel/DCkOaEsv5G6" TargetMode="External"/><Relationship Id="rId1" Type="http://schemas.openxmlformats.org/officeDocument/2006/relationships/hyperlink" Target="https://www.senave.gov.py/docs/rendicion-de-cuentas-al-ciudadano/Res-SENAVE-155-24&#8211;Plan-anual-Rendicion-Cuentas-Ciudadano-2024.pdf" TargetMode="External"/><Relationship Id="rId6" Type="http://schemas.openxmlformats.org/officeDocument/2006/relationships/hyperlink" Target="https://twitter.com/senave" TargetMode="External"/><Relationship Id="rId11" Type="http://schemas.openxmlformats.org/officeDocument/2006/relationships/hyperlink" Target="https://informacionpublica.paraguay.gov.py/portal/" TargetMode="External"/><Relationship Id="rId24" Type="http://schemas.openxmlformats.org/officeDocument/2006/relationships/hyperlink" Target="https://www.sfp.gov.py/vchgo/application/files/9117/3402/8756/100Porc_Julio_2024.pdf" TargetMode="External"/><Relationship Id="rId32" Type="http://schemas.openxmlformats.org/officeDocument/2006/relationships/hyperlink" Target="https://transparencia.senac.gov.py/portal" TargetMode="External"/><Relationship Id="rId37" Type="http://schemas.openxmlformats.org/officeDocument/2006/relationships/hyperlink" Target="https://denuncias.gov.py/gestion-interna/denuncia/ver/17157" TargetMode="External"/><Relationship Id="rId40" Type="http://schemas.openxmlformats.org/officeDocument/2006/relationships/hyperlink" Target="https://transparencia.senac.gov.py/portal" TargetMode="External"/><Relationship Id="rId5" Type="http://schemas.openxmlformats.org/officeDocument/2006/relationships/hyperlink" Target="https://es-la.facebook.com/senave/" TargetMode="External"/><Relationship Id="rId15" Type="http://schemas.openxmlformats.org/officeDocument/2006/relationships/hyperlink" Target="https://informacionpublica.paraguay.gov.py/" TargetMode="External"/><Relationship Id="rId23" Type="http://schemas.openxmlformats.org/officeDocument/2006/relationships/hyperlink" Target="https://www.sfp.gov.py/vchgo/application/files/1617/2409/7873/Intermedio_Junio_2024.pdf" TargetMode="External"/><Relationship Id="rId28" Type="http://schemas.openxmlformats.org/officeDocument/2006/relationships/hyperlink" Target="http://www.sfp.gov.py/sfp/archivos/documentos/Informe_Enero_2023_fb35x7i7.pdf" TargetMode="External"/><Relationship Id="rId36" Type="http://schemas.openxmlformats.org/officeDocument/2006/relationships/hyperlink" Target="https://denuncias.gov.py/gestion-interna/denuncia/ver/17283" TargetMode="External"/><Relationship Id="rId10" Type="http://schemas.openxmlformats.org/officeDocument/2006/relationships/hyperlink" Target="https://www.senave.gov.py/resoluciones-semillas" TargetMode="External"/><Relationship Id="rId19" Type="http://schemas.openxmlformats.org/officeDocument/2006/relationships/hyperlink" Target="https://www.sfp.gov.py/vchgo/application/files/9917/1716/7201/Informe_Febrero_2024.pdf" TargetMode="External"/><Relationship Id="rId31" Type="http://schemas.openxmlformats.org/officeDocument/2006/relationships/hyperlink" Target="https://transparencia.senac.gov.py/portal" TargetMode="External"/><Relationship Id="rId4" Type="http://schemas.openxmlformats.org/officeDocument/2006/relationships/hyperlink" Target="https://www.senave.gov.py/contactenos" TargetMode="External"/><Relationship Id="rId9" Type="http://schemas.openxmlformats.org/officeDocument/2006/relationships/hyperlink" Target="https://www.senave.gov.py/resoluciones-del-senave" TargetMode="External"/><Relationship Id="rId14" Type="http://schemas.openxmlformats.org/officeDocument/2006/relationships/hyperlink" Target="https://transparencia.senac.gov.py/portal" TargetMode="External"/><Relationship Id="rId22" Type="http://schemas.openxmlformats.org/officeDocument/2006/relationships/hyperlink" Target="https://www.sfp.gov.py/vchgo/application/files/3417/2297/0349/Intermedio_Mayo_2024.pdf" TargetMode="External"/><Relationship Id="rId27" Type="http://schemas.openxmlformats.org/officeDocument/2006/relationships/hyperlink" Target="http://www.sfp.gov.py/sfp/archivos/documentos/Informe_Enero_2023_fb35x7i7.pdf" TargetMode="External"/><Relationship Id="rId30" Type="http://schemas.openxmlformats.org/officeDocument/2006/relationships/hyperlink" Target="https://www.instagram.com/reel/C9FJo-KJOXy/?igsh=MWliNzdjdjJxZ3Zucw==" TargetMode="External"/><Relationship Id="rId35" Type="http://schemas.openxmlformats.org/officeDocument/2006/relationships/hyperlink" Target="https://spr.stp.gov.py/tablero/public/geografico4.jsp" TargetMode="External"/><Relationship Id="rId43" Type="http://schemas.openxmlformats.org/officeDocument/2006/relationships/drawing" Target="../drawings/drawing1.xml"/><Relationship Id="rId8" Type="http://schemas.openxmlformats.org/officeDocument/2006/relationships/hyperlink" Target="https://www.senave.gov.py/documentos/resoluciones/21b44338fc94aca1adf3122f1d96ed78.pdf" TargetMode="External"/><Relationship Id="rId3" Type="http://schemas.openxmlformats.org/officeDocument/2006/relationships/hyperlink" Target="http://www.senave.gov.py/" TargetMode="External"/><Relationship Id="rId12" Type="http://schemas.openxmlformats.org/officeDocument/2006/relationships/hyperlink" Target="https://www.facebook.com/senave/" TargetMode="External"/><Relationship Id="rId17" Type="http://schemas.openxmlformats.org/officeDocument/2006/relationships/hyperlink" Target="https://datos-rendicion.contraloria.gov.py/datos-abiertos/" TargetMode="External"/><Relationship Id="rId25" Type="http://schemas.openxmlformats.org/officeDocument/2006/relationships/hyperlink" Target="https://www.sfp.gov.py/vchgo/application/files/9917/3410/7641/100Porc_Agosto_2024.pdf" TargetMode="External"/><Relationship Id="rId33" Type="http://schemas.openxmlformats.org/officeDocument/2006/relationships/hyperlink" Target="https://transparencia.senac.gov.py/portal" TargetMode="External"/><Relationship Id="rId38" Type="http://schemas.openxmlformats.org/officeDocument/2006/relationships/hyperlink" Target="https://transparencia.senac.gov.py/por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54"/>
  <sheetViews>
    <sheetView tabSelected="1" topLeftCell="A336" zoomScale="90" zoomScaleNormal="90" zoomScaleSheetLayoutView="80" workbookViewId="0">
      <selection activeCell="A337" sqref="A337:G338"/>
    </sheetView>
  </sheetViews>
  <sheetFormatPr baseColWidth="10" defaultColWidth="9.140625" defaultRowHeight="15"/>
  <cols>
    <col min="1" max="1" width="19" style="1" customWidth="1"/>
    <col min="2" max="2" width="30.85546875" style="1" customWidth="1"/>
    <col min="3" max="3" width="28.85546875" style="1" customWidth="1"/>
    <col min="4" max="4" width="24.85546875" style="1" customWidth="1"/>
    <col min="5" max="5" width="26.7109375" style="1" customWidth="1"/>
    <col min="6" max="6" width="26.140625" style="1" customWidth="1"/>
    <col min="7" max="7" width="64.7109375" style="1" customWidth="1"/>
    <col min="8" max="8" width="9.140625" style="26"/>
    <col min="9" max="9" width="0" style="26" hidden="1" customWidth="1"/>
    <col min="10" max="16384" width="9.140625" style="26"/>
  </cols>
  <sheetData>
    <row r="1" spans="1:7">
      <c r="A1" s="153" t="s">
        <v>178</v>
      </c>
      <c r="B1" s="153"/>
      <c r="C1" s="153"/>
      <c r="D1" s="153"/>
      <c r="E1" s="153"/>
      <c r="F1" s="153"/>
      <c r="G1" s="153"/>
    </row>
    <row r="2" spans="1:7">
      <c r="A2" s="153"/>
      <c r="B2" s="153"/>
      <c r="C2" s="153"/>
      <c r="D2" s="153"/>
      <c r="E2" s="153"/>
      <c r="F2" s="153"/>
      <c r="G2" s="153"/>
    </row>
    <row r="3" spans="1:7" ht="18.75">
      <c r="A3" s="148" t="s">
        <v>0</v>
      </c>
      <c r="B3" s="148"/>
      <c r="C3" s="148"/>
      <c r="D3" s="148"/>
      <c r="E3" s="148"/>
      <c r="F3" s="148"/>
      <c r="G3" s="148"/>
    </row>
    <row r="4" spans="1:7" ht="18.75">
      <c r="A4" s="159" t="s">
        <v>119</v>
      </c>
      <c r="B4" s="160"/>
      <c r="C4" s="160"/>
      <c r="D4" s="160"/>
      <c r="E4" s="160"/>
      <c r="F4" s="160"/>
      <c r="G4" s="161"/>
    </row>
    <row r="5" spans="1:7" ht="18.75">
      <c r="A5" s="162" t="s">
        <v>458</v>
      </c>
      <c r="B5" s="163"/>
      <c r="C5" s="163"/>
      <c r="D5" s="163"/>
      <c r="E5" s="163"/>
      <c r="F5" s="163"/>
      <c r="G5" s="164"/>
    </row>
    <row r="6" spans="1:7" ht="18.75">
      <c r="A6" s="154" t="s">
        <v>1</v>
      </c>
      <c r="B6" s="154"/>
      <c r="C6" s="154"/>
      <c r="D6" s="154"/>
      <c r="E6" s="154"/>
      <c r="F6" s="154"/>
      <c r="G6" s="154"/>
    </row>
    <row r="7" spans="1:7" ht="60" customHeight="1">
      <c r="A7" s="165" t="s">
        <v>120</v>
      </c>
      <c r="B7" s="165"/>
      <c r="C7" s="165"/>
      <c r="D7" s="165"/>
      <c r="E7" s="165"/>
      <c r="F7" s="165"/>
      <c r="G7" s="165"/>
    </row>
    <row r="8" spans="1:7" ht="15" customHeight="1">
      <c r="A8" s="3"/>
      <c r="B8" s="3"/>
      <c r="C8" s="3"/>
      <c r="D8" s="3"/>
      <c r="E8" s="3"/>
      <c r="F8" s="3"/>
      <c r="G8" s="3"/>
    </row>
    <row r="9" spans="1:7" s="27" customFormat="1" ht="18.75">
      <c r="A9" s="148" t="s">
        <v>67</v>
      </c>
      <c r="B9" s="148"/>
      <c r="C9" s="148"/>
      <c r="D9" s="148"/>
      <c r="E9" s="148"/>
      <c r="F9" s="148"/>
      <c r="G9" s="148"/>
    </row>
    <row r="10" spans="1:7" s="27" customFormat="1" ht="36" customHeight="1">
      <c r="A10" s="155" t="s">
        <v>349</v>
      </c>
      <c r="B10" s="156"/>
      <c r="C10" s="156"/>
      <c r="D10" s="156"/>
      <c r="E10" s="156"/>
      <c r="F10" s="156"/>
      <c r="G10" s="156"/>
    </row>
    <row r="11" spans="1:7" ht="15.75">
      <c r="A11" s="45" t="s">
        <v>2</v>
      </c>
      <c r="B11" s="166" t="s">
        <v>3</v>
      </c>
      <c r="C11" s="167"/>
      <c r="D11" s="168" t="s">
        <v>4</v>
      </c>
      <c r="E11" s="169"/>
      <c r="F11" s="170" t="s">
        <v>5</v>
      </c>
      <c r="G11" s="170"/>
    </row>
    <row r="12" spans="1:7" ht="15.75">
      <c r="A12" s="19">
        <v>1</v>
      </c>
      <c r="B12" s="145" t="s">
        <v>121</v>
      </c>
      <c r="C12" s="145"/>
      <c r="D12" s="157" t="s">
        <v>179</v>
      </c>
      <c r="E12" s="158"/>
      <c r="F12" s="97" t="s">
        <v>131</v>
      </c>
      <c r="G12" s="99"/>
    </row>
    <row r="13" spans="1:7" ht="15.75">
      <c r="A13" s="19">
        <v>2</v>
      </c>
      <c r="B13" s="145" t="s">
        <v>122</v>
      </c>
      <c r="C13" s="145"/>
      <c r="D13" s="157" t="s">
        <v>241</v>
      </c>
      <c r="E13" s="158"/>
      <c r="F13" s="97" t="s">
        <v>131</v>
      </c>
      <c r="G13" s="99"/>
    </row>
    <row r="14" spans="1:7" ht="15.75">
      <c r="A14" s="19">
        <v>3</v>
      </c>
      <c r="B14" s="145" t="s">
        <v>123</v>
      </c>
      <c r="C14" s="145"/>
      <c r="D14" s="157" t="s">
        <v>173</v>
      </c>
      <c r="E14" s="158"/>
      <c r="F14" s="97" t="s">
        <v>131</v>
      </c>
      <c r="G14" s="99"/>
    </row>
    <row r="15" spans="1:7" ht="15.75">
      <c r="A15" s="19">
        <v>4</v>
      </c>
      <c r="B15" s="145" t="s">
        <v>124</v>
      </c>
      <c r="C15" s="145"/>
      <c r="D15" s="157" t="s">
        <v>180</v>
      </c>
      <c r="E15" s="158"/>
      <c r="F15" s="97" t="s">
        <v>132</v>
      </c>
      <c r="G15" s="99"/>
    </row>
    <row r="16" spans="1:7" ht="15.75">
      <c r="A16" s="19">
        <v>5</v>
      </c>
      <c r="B16" s="145" t="s">
        <v>125</v>
      </c>
      <c r="C16" s="145"/>
      <c r="D16" s="157" t="s">
        <v>190</v>
      </c>
      <c r="E16" s="158"/>
      <c r="F16" s="97" t="s">
        <v>132</v>
      </c>
      <c r="G16" s="99"/>
    </row>
    <row r="17" spans="1:7" ht="15.75">
      <c r="A17" s="19">
        <v>6</v>
      </c>
      <c r="B17" s="145" t="s">
        <v>126</v>
      </c>
      <c r="C17" s="145"/>
      <c r="D17" s="157" t="s">
        <v>174</v>
      </c>
      <c r="E17" s="158"/>
      <c r="F17" s="97" t="s">
        <v>175</v>
      </c>
      <c r="G17" s="99"/>
    </row>
    <row r="18" spans="1:7" ht="15.75">
      <c r="A18" s="19">
        <v>7</v>
      </c>
      <c r="B18" s="145" t="s">
        <v>127</v>
      </c>
      <c r="C18" s="145"/>
      <c r="D18" s="157" t="s">
        <v>181</v>
      </c>
      <c r="E18" s="158"/>
      <c r="F18" s="97" t="s">
        <v>187</v>
      </c>
      <c r="G18" s="99"/>
    </row>
    <row r="19" spans="1:7" ht="15.75">
      <c r="A19" s="19">
        <v>8</v>
      </c>
      <c r="B19" s="145" t="s">
        <v>128</v>
      </c>
      <c r="C19" s="145"/>
      <c r="D19" s="157" t="s">
        <v>189</v>
      </c>
      <c r="E19" s="158"/>
      <c r="F19" s="97" t="s">
        <v>132</v>
      </c>
      <c r="G19" s="99"/>
    </row>
    <row r="20" spans="1:7" ht="15.75">
      <c r="A20" s="19">
        <v>9</v>
      </c>
      <c r="B20" s="145" t="s">
        <v>129</v>
      </c>
      <c r="C20" s="145"/>
      <c r="D20" s="157" t="s">
        <v>242</v>
      </c>
      <c r="E20" s="158"/>
      <c r="F20" s="97" t="s">
        <v>191</v>
      </c>
      <c r="G20" s="99"/>
    </row>
    <row r="21" spans="1:7" ht="15.75">
      <c r="A21" s="19">
        <v>10</v>
      </c>
      <c r="B21" s="145" t="s">
        <v>130</v>
      </c>
      <c r="C21" s="145"/>
      <c r="D21" s="157" t="s">
        <v>243</v>
      </c>
      <c r="E21" s="158"/>
      <c r="F21" s="97" t="s">
        <v>133</v>
      </c>
      <c r="G21" s="99"/>
    </row>
    <row r="22" spans="1:7" ht="15.75">
      <c r="A22" s="173" t="s">
        <v>53</v>
      </c>
      <c r="B22" s="173"/>
      <c r="C22" s="173"/>
      <c r="D22" s="173"/>
      <c r="E22" s="175">
        <v>10</v>
      </c>
      <c r="F22" s="175"/>
      <c r="G22" s="175"/>
    </row>
    <row r="23" spans="1:7" ht="15.75" customHeight="1">
      <c r="A23" s="174" t="s">
        <v>55</v>
      </c>
      <c r="B23" s="174"/>
      <c r="C23" s="174"/>
      <c r="D23" s="174"/>
      <c r="E23" s="175">
        <v>6</v>
      </c>
      <c r="F23" s="175"/>
      <c r="G23" s="175"/>
    </row>
    <row r="24" spans="1:7" ht="15.75" customHeight="1">
      <c r="A24" s="174" t="s">
        <v>54</v>
      </c>
      <c r="B24" s="174"/>
      <c r="C24" s="174"/>
      <c r="D24" s="174"/>
      <c r="E24" s="175">
        <v>4</v>
      </c>
      <c r="F24" s="175"/>
      <c r="G24" s="175"/>
    </row>
    <row r="25" spans="1:7" ht="15.75" customHeight="1">
      <c r="A25" s="174" t="s">
        <v>57</v>
      </c>
      <c r="B25" s="174"/>
      <c r="C25" s="174"/>
      <c r="D25" s="174"/>
      <c r="E25" s="175">
        <v>7</v>
      </c>
      <c r="F25" s="175"/>
      <c r="G25" s="175"/>
    </row>
    <row r="26" spans="1:7" ht="15.75">
      <c r="A26" s="5"/>
      <c r="B26" s="5"/>
      <c r="C26" s="5"/>
      <c r="D26" s="5"/>
      <c r="E26" s="5"/>
      <c r="F26" s="5"/>
      <c r="G26" s="5"/>
    </row>
    <row r="27" spans="1:7" ht="18.75">
      <c r="A27" s="148" t="s">
        <v>87</v>
      </c>
      <c r="B27" s="148"/>
      <c r="C27" s="148"/>
      <c r="D27" s="148"/>
      <c r="E27" s="148"/>
      <c r="F27" s="148"/>
      <c r="G27" s="148"/>
    </row>
    <row r="28" spans="1:7" ht="16.5">
      <c r="A28" s="146" t="s">
        <v>94</v>
      </c>
      <c r="B28" s="146"/>
      <c r="C28" s="146"/>
      <c r="D28" s="146"/>
      <c r="E28" s="146"/>
      <c r="F28" s="146"/>
      <c r="G28" s="146"/>
    </row>
    <row r="29" spans="1:7" ht="47.25" customHeight="1">
      <c r="A29" s="171" t="s">
        <v>347</v>
      </c>
      <c r="B29" s="147"/>
      <c r="C29" s="147"/>
      <c r="D29" s="147"/>
      <c r="E29" s="147"/>
      <c r="F29" s="147"/>
      <c r="G29" s="147"/>
    </row>
    <row r="30" spans="1:7" ht="15.75" customHeight="1">
      <c r="A30" s="172" t="s">
        <v>95</v>
      </c>
      <c r="B30" s="172"/>
      <c r="C30" s="172"/>
      <c r="D30" s="172"/>
      <c r="E30" s="172"/>
      <c r="F30" s="172"/>
      <c r="G30" s="172"/>
    </row>
    <row r="31" spans="1:7" ht="26.25" customHeight="1">
      <c r="A31" s="176" t="s">
        <v>348</v>
      </c>
      <c r="B31" s="177"/>
      <c r="C31" s="177"/>
      <c r="D31" s="177"/>
      <c r="E31" s="177"/>
      <c r="F31" s="177"/>
      <c r="G31" s="177"/>
    </row>
    <row r="32" spans="1:7" ht="31.5">
      <c r="A32" s="17" t="s">
        <v>6</v>
      </c>
      <c r="B32" s="185" t="s">
        <v>68</v>
      </c>
      <c r="C32" s="185"/>
      <c r="D32" s="17" t="s">
        <v>7</v>
      </c>
      <c r="E32" s="183" t="s">
        <v>8</v>
      </c>
      <c r="F32" s="184"/>
      <c r="G32" s="18" t="s">
        <v>9</v>
      </c>
    </row>
    <row r="33" spans="1:7" s="35" customFormat="1" ht="45" customHeight="1">
      <c r="A33" s="178" t="s">
        <v>10</v>
      </c>
      <c r="B33" s="134" t="s">
        <v>151</v>
      </c>
      <c r="C33" s="135"/>
      <c r="D33" s="32" t="s">
        <v>150</v>
      </c>
      <c r="E33" s="94" t="s">
        <v>148</v>
      </c>
      <c r="F33" s="96"/>
      <c r="G33" s="188" t="s">
        <v>149</v>
      </c>
    </row>
    <row r="34" spans="1:7" ht="45" customHeight="1">
      <c r="A34" s="179"/>
      <c r="B34" s="136"/>
      <c r="C34" s="137"/>
      <c r="D34" s="142" t="s">
        <v>164</v>
      </c>
      <c r="E34" s="134" t="s">
        <v>152</v>
      </c>
      <c r="F34" s="135"/>
      <c r="G34" s="189"/>
    </row>
    <row r="35" spans="1:7" ht="81.75" customHeight="1">
      <c r="A35" s="180"/>
      <c r="B35" s="138"/>
      <c r="C35" s="139"/>
      <c r="D35" s="144"/>
      <c r="E35" s="138"/>
      <c r="F35" s="139"/>
      <c r="G35" s="30" t="s">
        <v>153</v>
      </c>
    </row>
    <row r="36" spans="1:7" ht="93" customHeight="1">
      <c r="A36" s="20" t="s">
        <v>11</v>
      </c>
      <c r="B36" s="147" t="s">
        <v>154</v>
      </c>
      <c r="C36" s="147"/>
      <c r="D36" s="142" t="s">
        <v>155</v>
      </c>
      <c r="E36" s="94" t="s">
        <v>156</v>
      </c>
      <c r="F36" s="96"/>
      <c r="G36" s="30" t="s">
        <v>157</v>
      </c>
    </row>
    <row r="37" spans="1:7" ht="78.75" customHeight="1">
      <c r="A37" s="20" t="s">
        <v>12</v>
      </c>
      <c r="B37" s="147" t="s">
        <v>158</v>
      </c>
      <c r="C37" s="147"/>
      <c r="D37" s="143"/>
      <c r="E37" s="94" t="s">
        <v>159</v>
      </c>
      <c r="F37" s="96"/>
      <c r="G37" s="30" t="s">
        <v>160</v>
      </c>
    </row>
    <row r="38" spans="1:7" ht="102.75" customHeight="1">
      <c r="A38" s="24" t="s">
        <v>66</v>
      </c>
      <c r="B38" s="94" t="s">
        <v>161</v>
      </c>
      <c r="C38" s="96"/>
      <c r="D38" s="144"/>
      <c r="E38" s="94" t="s">
        <v>162</v>
      </c>
      <c r="F38" s="96"/>
      <c r="G38" s="30" t="s">
        <v>163</v>
      </c>
    </row>
    <row r="39" spans="1:7" ht="48" customHeight="1">
      <c r="A39" s="147" t="s">
        <v>78</v>
      </c>
      <c r="B39" s="147"/>
      <c r="C39" s="147"/>
      <c r="D39" s="147"/>
      <c r="E39" s="147"/>
      <c r="F39" s="147"/>
      <c r="G39" s="147"/>
    </row>
    <row r="40" spans="1:7" ht="15.75">
      <c r="A40" s="5"/>
      <c r="B40" s="5"/>
      <c r="C40" s="5"/>
      <c r="D40" s="5"/>
      <c r="E40" s="5"/>
      <c r="F40" s="5"/>
      <c r="G40" s="5"/>
    </row>
    <row r="41" spans="1:7" ht="18.75">
      <c r="A41" s="148" t="s">
        <v>88</v>
      </c>
      <c r="B41" s="148"/>
      <c r="C41" s="148"/>
      <c r="D41" s="148"/>
      <c r="E41" s="148"/>
      <c r="F41" s="148"/>
      <c r="G41" s="148"/>
    </row>
    <row r="42" spans="1:7" ht="16.5">
      <c r="A42" s="146" t="s">
        <v>99</v>
      </c>
      <c r="B42" s="146"/>
      <c r="C42" s="146"/>
      <c r="D42" s="146"/>
      <c r="E42" s="146"/>
      <c r="F42" s="146"/>
      <c r="G42" s="146"/>
    </row>
    <row r="43" spans="1:7" ht="15.75">
      <c r="A43" s="6" t="s">
        <v>13</v>
      </c>
      <c r="B43" s="186" t="s">
        <v>56</v>
      </c>
      <c r="C43" s="186"/>
      <c r="D43" s="186"/>
      <c r="E43" s="186" t="s">
        <v>70</v>
      </c>
      <c r="F43" s="186"/>
      <c r="G43" s="186"/>
    </row>
    <row r="44" spans="1:7" ht="24" customHeight="1">
      <c r="A44" s="20" t="s">
        <v>15</v>
      </c>
      <c r="B44" s="133" t="s">
        <v>192</v>
      </c>
      <c r="C44" s="149"/>
      <c r="D44" s="150"/>
      <c r="E44" s="140" t="s">
        <v>194</v>
      </c>
      <c r="F44" s="151"/>
      <c r="G44" s="152"/>
    </row>
    <row r="45" spans="1:7" ht="24.6" customHeight="1">
      <c r="A45" s="20" t="s">
        <v>16</v>
      </c>
      <c r="B45" s="133" t="s">
        <v>192</v>
      </c>
      <c r="C45" s="149"/>
      <c r="D45" s="150"/>
      <c r="E45" s="140" t="s">
        <v>195</v>
      </c>
      <c r="F45" s="151"/>
      <c r="G45" s="152"/>
    </row>
    <row r="46" spans="1:7" ht="21" customHeight="1">
      <c r="A46" s="20" t="s">
        <v>17</v>
      </c>
      <c r="B46" s="133" t="s">
        <v>193</v>
      </c>
      <c r="C46" s="149"/>
      <c r="D46" s="150"/>
      <c r="E46" s="140" t="s">
        <v>196</v>
      </c>
      <c r="F46" s="151"/>
      <c r="G46" s="152"/>
    </row>
    <row r="47" spans="1:7" ht="19.149999999999999" customHeight="1">
      <c r="A47" s="20" t="s">
        <v>18</v>
      </c>
      <c r="B47" s="133" t="s">
        <v>192</v>
      </c>
      <c r="C47" s="149"/>
      <c r="D47" s="150"/>
      <c r="E47" s="140" t="s">
        <v>294</v>
      </c>
      <c r="F47" s="151"/>
      <c r="G47" s="152"/>
    </row>
    <row r="48" spans="1:7" ht="24.6" customHeight="1">
      <c r="A48" s="20" t="s">
        <v>21</v>
      </c>
      <c r="B48" s="133" t="s">
        <v>193</v>
      </c>
      <c r="C48" s="149"/>
      <c r="D48" s="150"/>
      <c r="E48" s="140" t="s">
        <v>295</v>
      </c>
      <c r="F48" s="151"/>
      <c r="G48" s="152"/>
    </row>
    <row r="49" spans="1:7" ht="25.9" customHeight="1">
      <c r="A49" s="32" t="s">
        <v>22</v>
      </c>
      <c r="B49" s="133" t="s">
        <v>193</v>
      </c>
      <c r="C49" s="149"/>
      <c r="D49" s="150"/>
      <c r="E49" s="140" t="s">
        <v>296</v>
      </c>
      <c r="F49" s="151"/>
      <c r="G49" s="152"/>
    </row>
    <row r="50" spans="1:7" ht="15.6" customHeight="1">
      <c r="A50" s="32" t="s">
        <v>59</v>
      </c>
      <c r="B50" s="133" t="s">
        <v>192</v>
      </c>
      <c r="C50" s="149"/>
      <c r="D50" s="150"/>
      <c r="E50" s="140" t="s">
        <v>351</v>
      </c>
      <c r="F50" s="151"/>
      <c r="G50" s="152"/>
    </row>
    <row r="51" spans="1:7" ht="15.6" customHeight="1">
      <c r="A51" s="32" t="s">
        <v>60</v>
      </c>
      <c r="B51" s="133" t="s">
        <v>192</v>
      </c>
      <c r="C51" s="149"/>
      <c r="D51" s="150"/>
      <c r="E51" s="140" t="s">
        <v>352</v>
      </c>
      <c r="F51" s="151"/>
      <c r="G51" s="152"/>
    </row>
    <row r="52" spans="1:7" ht="15.6" customHeight="1">
      <c r="A52" s="32" t="s">
        <v>61</v>
      </c>
      <c r="B52" s="133" t="s">
        <v>350</v>
      </c>
      <c r="C52" s="149"/>
      <c r="D52" s="150"/>
      <c r="E52" s="140" t="s">
        <v>353</v>
      </c>
      <c r="F52" s="151"/>
      <c r="G52" s="152"/>
    </row>
    <row r="53" spans="1:7" ht="15.6" customHeight="1">
      <c r="A53" s="32" t="s">
        <v>62</v>
      </c>
      <c r="B53" s="133" t="s">
        <v>183</v>
      </c>
      <c r="C53" s="149"/>
      <c r="D53" s="150"/>
      <c r="E53" s="140" t="s">
        <v>182</v>
      </c>
      <c r="F53" s="151"/>
      <c r="G53" s="152"/>
    </row>
    <row r="54" spans="1:7" ht="15.6" customHeight="1">
      <c r="A54" s="32" t="s">
        <v>63</v>
      </c>
      <c r="B54" s="133" t="s">
        <v>183</v>
      </c>
      <c r="C54" s="149"/>
      <c r="D54" s="150"/>
      <c r="E54" s="140" t="s">
        <v>182</v>
      </c>
      <c r="F54" s="151"/>
      <c r="G54" s="152"/>
    </row>
    <row r="55" spans="1:7" ht="15.6" customHeight="1">
      <c r="A55" s="32" t="s">
        <v>64</v>
      </c>
      <c r="B55" s="133" t="s">
        <v>183</v>
      </c>
      <c r="C55" s="149"/>
      <c r="D55" s="150"/>
      <c r="E55" s="140" t="s">
        <v>182</v>
      </c>
      <c r="F55" s="151"/>
      <c r="G55" s="152"/>
    </row>
    <row r="56" spans="1:7" ht="45.75" customHeight="1">
      <c r="A56" s="187" t="s">
        <v>77</v>
      </c>
      <c r="B56" s="187"/>
      <c r="C56" s="187"/>
      <c r="D56" s="187"/>
      <c r="E56" s="187"/>
      <c r="F56" s="187"/>
      <c r="G56" s="187"/>
    </row>
    <row r="57" spans="1:7" ht="15.75">
      <c r="A57" s="7"/>
      <c r="B57" s="8"/>
      <c r="C57" s="8"/>
      <c r="D57" s="8"/>
      <c r="E57" s="8"/>
      <c r="F57" s="8"/>
      <c r="G57" s="8"/>
    </row>
    <row r="58" spans="1:7" ht="16.5">
      <c r="A58" s="146" t="s">
        <v>100</v>
      </c>
      <c r="B58" s="146"/>
      <c r="C58" s="146"/>
      <c r="D58" s="146"/>
      <c r="E58" s="146"/>
      <c r="F58" s="146"/>
      <c r="G58" s="146"/>
    </row>
    <row r="59" spans="1:7" ht="15.75">
      <c r="A59" s="6" t="s">
        <v>13</v>
      </c>
      <c r="B59" s="186" t="s">
        <v>14</v>
      </c>
      <c r="C59" s="186"/>
      <c r="D59" s="186"/>
      <c r="E59" s="190" t="s">
        <v>69</v>
      </c>
      <c r="F59" s="190"/>
      <c r="G59" s="190"/>
    </row>
    <row r="60" spans="1:7" ht="15.75" customHeight="1">
      <c r="A60" s="20" t="s">
        <v>15</v>
      </c>
      <c r="B60" s="133">
        <v>1</v>
      </c>
      <c r="C60" s="149"/>
      <c r="D60" s="150"/>
      <c r="E60" s="201" t="s">
        <v>147</v>
      </c>
      <c r="F60" s="202"/>
      <c r="G60" s="203"/>
    </row>
    <row r="61" spans="1:7" ht="15.75">
      <c r="A61" s="20" t="s">
        <v>16</v>
      </c>
      <c r="B61" s="133">
        <v>1</v>
      </c>
      <c r="C61" s="95"/>
      <c r="D61" s="96"/>
      <c r="E61" s="204"/>
      <c r="F61" s="205"/>
      <c r="G61" s="206"/>
    </row>
    <row r="62" spans="1:7" ht="15.75">
      <c r="A62" s="20" t="s">
        <v>17</v>
      </c>
      <c r="B62" s="133">
        <v>1</v>
      </c>
      <c r="C62" s="95"/>
      <c r="D62" s="96"/>
      <c r="E62" s="204"/>
      <c r="F62" s="205"/>
      <c r="G62" s="206"/>
    </row>
    <row r="63" spans="1:7" ht="15.75">
      <c r="A63" s="20" t="s">
        <v>18</v>
      </c>
      <c r="B63" s="133">
        <v>1</v>
      </c>
      <c r="C63" s="95"/>
      <c r="D63" s="96"/>
      <c r="E63" s="204"/>
      <c r="F63" s="205"/>
      <c r="G63" s="206"/>
    </row>
    <row r="64" spans="1:7" ht="15.75">
      <c r="A64" s="20" t="s">
        <v>21</v>
      </c>
      <c r="B64" s="133">
        <v>1</v>
      </c>
      <c r="C64" s="95"/>
      <c r="D64" s="96"/>
      <c r="E64" s="204"/>
      <c r="F64" s="205"/>
      <c r="G64" s="206"/>
    </row>
    <row r="65" spans="1:7" ht="15.75">
      <c r="A65" s="20" t="s">
        <v>22</v>
      </c>
      <c r="B65" s="133">
        <v>1</v>
      </c>
      <c r="C65" s="95"/>
      <c r="D65" s="96"/>
      <c r="E65" s="204"/>
      <c r="F65" s="205"/>
      <c r="G65" s="206"/>
    </row>
    <row r="66" spans="1:7" ht="15.75">
      <c r="A66" s="20" t="s">
        <v>59</v>
      </c>
      <c r="B66" s="133">
        <v>1</v>
      </c>
      <c r="C66" s="95"/>
      <c r="D66" s="96"/>
      <c r="E66" s="204"/>
      <c r="F66" s="205"/>
      <c r="G66" s="206"/>
    </row>
    <row r="67" spans="1:7" ht="15.75">
      <c r="A67" s="20" t="s">
        <v>60</v>
      </c>
      <c r="B67" s="133">
        <v>1</v>
      </c>
      <c r="C67" s="95"/>
      <c r="D67" s="96"/>
      <c r="E67" s="204"/>
      <c r="F67" s="205"/>
      <c r="G67" s="206"/>
    </row>
    <row r="68" spans="1:7" ht="15.75">
      <c r="A68" s="20" t="s">
        <v>65</v>
      </c>
      <c r="B68" s="133">
        <v>1</v>
      </c>
      <c r="C68" s="95"/>
      <c r="D68" s="96"/>
      <c r="E68" s="204"/>
      <c r="F68" s="205"/>
      <c r="G68" s="206"/>
    </row>
    <row r="69" spans="1:7" ht="15.75">
      <c r="A69" s="20" t="s">
        <v>62</v>
      </c>
      <c r="B69" s="133">
        <v>1</v>
      </c>
      <c r="C69" s="95"/>
      <c r="D69" s="96"/>
      <c r="E69" s="204"/>
      <c r="F69" s="205"/>
      <c r="G69" s="206"/>
    </row>
    <row r="70" spans="1:7" ht="15.75">
      <c r="A70" s="20" t="s">
        <v>63</v>
      </c>
      <c r="B70" s="133">
        <v>1</v>
      </c>
      <c r="C70" s="95"/>
      <c r="D70" s="96"/>
      <c r="E70" s="204"/>
      <c r="F70" s="205"/>
      <c r="G70" s="206"/>
    </row>
    <row r="71" spans="1:7" ht="15.75">
      <c r="A71" s="20" t="s">
        <v>64</v>
      </c>
      <c r="B71" s="133">
        <v>1</v>
      </c>
      <c r="C71" s="95"/>
      <c r="D71" s="96"/>
      <c r="E71" s="207"/>
      <c r="F71" s="208"/>
      <c r="G71" s="209"/>
    </row>
    <row r="72" spans="1:7" ht="48" customHeight="1">
      <c r="A72" s="187" t="s">
        <v>77</v>
      </c>
      <c r="B72" s="191"/>
      <c r="C72" s="191"/>
      <c r="D72" s="191"/>
      <c r="E72" s="191"/>
      <c r="F72" s="191"/>
      <c r="G72" s="191"/>
    </row>
    <row r="73" spans="1:7" ht="15.75">
      <c r="A73" s="2"/>
      <c r="B73" s="2"/>
      <c r="C73" s="2"/>
      <c r="D73" s="2"/>
      <c r="E73" s="2"/>
      <c r="F73" s="2"/>
      <c r="G73" s="2"/>
    </row>
    <row r="74" spans="1:7" ht="16.5">
      <c r="A74" s="146" t="s">
        <v>89</v>
      </c>
      <c r="B74" s="146"/>
      <c r="C74" s="146"/>
      <c r="D74" s="146"/>
      <c r="E74" s="146"/>
      <c r="F74" s="146"/>
      <c r="G74" s="146"/>
    </row>
    <row r="75" spans="1:7" ht="15.75">
      <c r="A75" s="9" t="s">
        <v>13</v>
      </c>
      <c r="B75" s="9" t="s">
        <v>19</v>
      </c>
      <c r="C75" s="100" t="s">
        <v>20</v>
      </c>
      <c r="D75" s="107"/>
      <c r="E75" s="100" t="s">
        <v>98</v>
      </c>
      <c r="F75" s="107"/>
      <c r="G75" s="9" t="s">
        <v>71</v>
      </c>
    </row>
    <row r="76" spans="1:7" ht="15.75">
      <c r="A76" s="21" t="s">
        <v>15</v>
      </c>
      <c r="B76" s="31">
        <v>0</v>
      </c>
      <c r="C76" s="97">
        <v>0</v>
      </c>
      <c r="D76" s="99"/>
      <c r="E76" s="97">
        <v>0</v>
      </c>
      <c r="F76" s="99"/>
      <c r="G76" s="188" t="s">
        <v>172</v>
      </c>
    </row>
    <row r="77" spans="1:7" ht="15.75">
      <c r="A77" s="21" t="s">
        <v>16</v>
      </c>
      <c r="B77" s="31">
        <v>1</v>
      </c>
      <c r="C77" s="97">
        <v>1</v>
      </c>
      <c r="D77" s="99"/>
      <c r="E77" s="97">
        <v>0</v>
      </c>
      <c r="F77" s="99"/>
      <c r="G77" s="210"/>
    </row>
    <row r="78" spans="1:7" ht="15.75">
      <c r="A78" s="21" t="s">
        <v>17</v>
      </c>
      <c r="B78" s="31">
        <v>0</v>
      </c>
      <c r="C78" s="97">
        <v>0</v>
      </c>
      <c r="D78" s="99"/>
      <c r="E78" s="97">
        <v>0</v>
      </c>
      <c r="F78" s="99"/>
      <c r="G78" s="210"/>
    </row>
    <row r="79" spans="1:7" ht="15.75">
      <c r="A79" s="21" t="s">
        <v>18</v>
      </c>
      <c r="B79" s="31">
        <v>2</v>
      </c>
      <c r="C79" s="97">
        <v>2</v>
      </c>
      <c r="D79" s="99"/>
      <c r="E79" s="97">
        <v>0</v>
      </c>
      <c r="F79" s="99"/>
      <c r="G79" s="210"/>
    </row>
    <row r="80" spans="1:7" ht="15.75">
      <c r="A80" s="21" t="s">
        <v>21</v>
      </c>
      <c r="B80" s="46">
        <v>8</v>
      </c>
      <c r="C80" s="97">
        <v>8</v>
      </c>
      <c r="D80" s="99"/>
      <c r="E80" s="97">
        <v>0</v>
      </c>
      <c r="F80" s="99"/>
      <c r="G80" s="210"/>
    </row>
    <row r="81" spans="1:7" ht="15.75">
      <c r="A81" s="21" t="s">
        <v>22</v>
      </c>
      <c r="B81" s="46">
        <v>2</v>
      </c>
      <c r="C81" s="97">
        <v>2</v>
      </c>
      <c r="D81" s="99"/>
      <c r="E81" s="97">
        <v>0</v>
      </c>
      <c r="F81" s="99"/>
      <c r="G81" s="210"/>
    </row>
    <row r="82" spans="1:7" ht="15.75">
      <c r="A82" s="21" t="s">
        <v>59</v>
      </c>
      <c r="B82" s="46">
        <v>3</v>
      </c>
      <c r="C82" s="97">
        <v>3</v>
      </c>
      <c r="D82" s="99"/>
      <c r="E82" s="97">
        <v>0</v>
      </c>
      <c r="F82" s="99"/>
      <c r="G82" s="210"/>
    </row>
    <row r="83" spans="1:7" ht="15.75">
      <c r="A83" s="21" t="s">
        <v>60</v>
      </c>
      <c r="B83" s="46">
        <v>3</v>
      </c>
      <c r="C83" s="97">
        <v>3</v>
      </c>
      <c r="D83" s="99"/>
      <c r="E83" s="97">
        <v>0</v>
      </c>
      <c r="F83" s="99"/>
      <c r="G83" s="210"/>
    </row>
    <row r="84" spans="1:7" ht="15.75">
      <c r="A84" s="21" t="s">
        <v>65</v>
      </c>
      <c r="B84" s="46">
        <v>2</v>
      </c>
      <c r="C84" s="97">
        <v>2</v>
      </c>
      <c r="D84" s="99"/>
      <c r="E84" s="97">
        <v>0</v>
      </c>
      <c r="F84" s="99"/>
      <c r="G84" s="210"/>
    </row>
    <row r="85" spans="1:7" ht="15.75">
      <c r="A85" s="21" t="s">
        <v>62</v>
      </c>
      <c r="B85" s="46">
        <v>3</v>
      </c>
      <c r="C85" s="97">
        <v>3</v>
      </c>
      <c r="D85" s="99"/>
      <c r="E85" s="97">
        <v>0</v>
      </c>
      <c r="F85" s="99"/>
      <c r="G85" s="210"/>
    </row>
    <row r="86" spans="1:7" ht="15.75">
      <c r="A86" s="21" t="s">
        <v>63</v>
      </c>
      <c r="B86" s="46">
        <v>0</v>
      </c>
      <c r="C86" s="97">
        <v>0</v>
      </c>
      <c r="D86" s="99"/>
      <c r="E86" s="97">
        <v>0</v>
      </c>
      <c r="F86" s="99"/>
      <c r="G86" s="210"/>
    </row>
    <row r="87" spans="1:7" ht="15.75">
      <c r="A87" s="21" t="s">
        <v>64</v>
      </c>
      <c r="B87" s="46">
        <v>0</v>
      </c>
      <c r="C87" s="97">
        <v>0</v>
      </c>
      <c r="D87" s="99"/>
      <c r="E87" s="97">
        <v>0</v>
      </c>
      <c r="F87" s="99"/>
      <c r="G87" s="189"/>
    </row>
    <row r="88" spans="1:7" ht="47.25" customHeight="1">
      <c r="A88" s="187" t="s">
        <v>77</v>
      </c>
      <c r="B88" s="191"/>
      <c r="C88" s="191"/>
      <c r="D88" s="191"/>
      <c r="E88" s="191"/>
      <c r="F88" s="191"/>
      <c r="G88" s="191"/>
    </row>
    <row r="89" spans="1:7" ht="15.75">
      <c r="A89" s="7"/>
      <c r="B89" s="8"/>
      <c r="C89" s="8"/>
      <c r="D89" s="8"/>
      <c r="E89" s="8"/>
      <c r="F89" s="8"/>
      <c r="G89" s="8"/>
    </row>
    <row r="90" spans="1:7" ht="16.5">
      <c r="A90" s="146" t="s">
        <v>91</v>
      </c>
      <c r="B90" s="146"/>
      <c r="C90" s="146"/>
      <c r="D90" s="146"/>
      <c r="E90" s="146"/>
      <c r="F90" s="146"/>
      <c r="G90" s="146"/>
    </row>
    <row r="91" spans="1:7" ht="15.75">
      <c r="A91" s="34" t="s">
        <v>24</v>
      </c>
      <c r="B91" s="34" t="s">
        <v>25</v>
      </c>
      <c r="C91" s="34" t="s">
        <v>26</v>
      </c>
      <c r="D91" s="34" t="s">
        <v>27</v>
      </c>
      <c r="E91" s="34" t="s">
        <v>28</v>
      </c>
      <c r="F91" s="34" t="s">
        <v>29</v>
      </c>
      <c r="G91" s="80" t="s">
        <v>30</v>
      </c>
    </row>
    <row r="92" spans="1:7" ht="409.5">
      <c r="A92" s="81" t="s">
        <v>168</v>
      </c>
      <c r="B92" s="22" t="s">
        <v>165</v>
      </c>
      <c r="C92" s="37">
        <v>100000</v>
      </c>
      <c r="D92" s="79">
        <v>0</v>
      </c>
      <c r="E92" s="38">
        <v>0.98850000000000005</v>
      </c>
      <c r="F92" s="22" t="s">
        <v>345</v>
      </c>
      <c r="G92" s="188" t="s">
        <v>169</v>
      </c>
    </row>
    <row r="93" spans="1:7" ht="409.15" customHeight="1">
      <c r="A93" s="81" t="s">
        <v>170</v>
      </c>
      <c r="B93" s="22" t="s">
        <v>166</v>
      </c>
      <c r="C93" s="37">
        <v>10000</v>
      </c>
      <c r="D93" s="79">
        <v>0</v>
      </c>
      <c r="E93" s="36">
        <v>0.93</v>
      </c>
      <c r="F93" s="22" t="s">
        <v>344</v>
      </c>
      <c r="G93" s="210"/>
    </row>
    <row r="94" spans="1:7" ht="220.5" customHeight="1">
      <c r="A94" s="81" t="s">
        <v>171</v>
      </c>
      <c r="B94" s="81" t="s">
        <v>167</v>
      </c>
      <c r="C94" s="37">
        <v>24200</v>
      </c>
      <c r="D94" s="79">
        <v>0</v>
      </c>
      <c r="E94" s="38">
        <v>0.88700000000000001</v>
      </c>
      <c r="F94" s="22" t="s">
        <v>343</v>
      </c>
      <c r="G94" s="189"/>
    </row>
    <row r="95" spans="1:7" ht="48" customHeight="1">
      <c r="A95" s="187" t="s">
        <v>76</v>
      </c>
      <c r="B95" s="191"/>
      <c r="C95" s="191"/>
      <c r="D95" s="191"/>
      <c r="E95" s="191"/>
      <c r="F95" s="191"/>
      <c r="G95" s="191"/>
    </row>
    <row r="96" spans="1:7" ht="39" customHeight="1">
      <c r="A96" s="8"/>
      <c r="B96" s="8"/>
      <c r="C96" s="8"/>
      <c r="D96" s="8"/>
      <c r="E96" s="8"/>
      <c r="F96" s="8"/>
      <c r="G96" s="8"/>
    </row>
    <row r="97" spans="1:7">
      <c r="A97" s="217" t="s">
        <v>92</v>
      </c>
      <c r="B97" s="218"/>
      <c r="C97" s="218"/>
      <c r="D97" s="218"/>
      <c r="E97" s="218"/>
      <c r="F97" s="218"/>
      <c r="G97" s="219"/>
    </row>
    <row r="98" spans="1:7" ht="28.5">
      <c r="A98" s="88" t="s">
        <v>31</v>
      </c>
      <c r="B98" s="88" t="s">
        <v>32</v>
      </c>
      <c r="C98" s="89" t="s">
        <v>73</v>
      </c>
      <c r="D98" s="89" t="s">
        <v>33</v>
      </c>
      <c r="E98" s="90" t="s">
        <v>34</v>
      </c>
      <c r="F98" s="89" t="s">
        <v>35</v>
      </c>
      <c r="G98" s="88" t="s">
        <v>36</v>
      </c>
    </row>
    <row r="99" spans="1:7" ht="60">
      <c r="A99" s="48">
        <v>450830</v>
      </c>
      <c r="B99" s="49" t="s">
        <v>457</v>
      </c>
      <c r="C99" s="47">
        <v>45581</v>
      </c>
      <c r="D99" s="86">
        <v>194333333</v>
      </c>
      <c r="E99" s="87" t="s">
        <v>456</v>
      </c>
      <c r="F99" s="84" t="s">
        <v>200</v>
      </c>
      <c r="G99" s="83" t="s">
        <v>201</v>
      </c>
    </row>
    <row r="100" spans="1:7" ht="75">
      <c r="A100" s="48">
        <v>451403</v>
      </c>
      <c r="B100" s="49" t="s">
        <v>455</v>
      </c>
      <c r="C100" s="47">
        <v>45582</v>
      </c>
      <c r="D100" s="86">
        <v>98240000</v>
      </c>
      <c r="E100" s="85" t="s">
        <v>386</v>
      </c>
      <c r="F100" s="84" t="s">
        <v>200</v>
      </c>
      <c r="G100" s="83" t="s">
        <v>201</v>
      </c>
    </row>
    <row r="101" spans="1:7" ht="90">
      <c r="A101" s="48">
        <v>450242</v>
      </c>
      <c r="B101" s="49" t="s">
        <v>453</v>
      </c>
      <c r="C101" s="47">
        <v>45595</v>
      </c>
      <c r="D101" s="86">
        <v>19000946</v>
      </c>
      <c r="E101" s="85" t="s">
        <v>380</v>
      </c>
      <c r="F101" s="84" t="s">
        <v>200</v>
      </c>
      <c r="G101" s="83" t="s">
        <v>201</v>
      </c>
    </row>
    <row r="102" spans="1:7" ht="90">
      <c r="A102" s="48">
        <v>450242</v>
      </c>
      <c r="B102" s="49" t="s">
        <v>453</v>
      </c>
      <c r="C102" s="47">
        <v>45589</v>
      </c>
      <c r="D102" s="86">
        <v>12000000</v>
      </c>
      <c r="E102" s="85" t="s">
        <v>454</v>
      </c>
      <c r="F102" s="84" t="s">
        <v>200</v>
      </c>
      <c r="G102" s="83" t="s">
        <v>201</v>
      </c>
    </row>
    <row r="103" spans="1:7" ht="90">
      <c r="A103" s="48">
        <v>450242</v>
      </c>
      <c r="B103" s="49" t="s">
        <v>453</v>
      </c>
      <c r="C103" s="47">
        <v>45589</v>
      </c>
      <c r="D103" s="86">
        <v>105000000</v>
      </c>
      <c r="E103" s="85" t="s">
        <v>402</v>
      </c>
      <c r="F103" s="84" t="s">
        <v>200</v>
      </c>
      <c r="G103" s="83" t="s">
        <v>201</v>
      </c>
    </row>
    <row r="104" spans="1:7" ht="90">
      <c r="A104" s="48">
        <v>450242</v>
      </c>
      <c r="B104" s="49" t="s">
        <v>453</v>
      </c>
      <c r="C104" s="47">
        <v>45589</v>
      </c>
      <c r="D104" s="86">
        <v>17865000</v>
      </c>
      <c r="E104" s="85" t="s">
        <v>374</v>
      </c>
      <c r="F104" s="84" t="s">
        <v>200</v>
      </c>
      <c r="G104" s="83" t="s">
        <v>201</v>
      </c>
    </row>
    <row r="105" spans="1:7" ht="90">
      <c r="A105" s="48">
        <v>450242</v>
      </c>
      <c r="B105" s="49" t="s">
        <v>453</v>
      </c>
      <c r="C105" s="47">
        <v>45589</v>
      </c>
      <c r="D105" s="86">
        <v>65300000</v>
      </c>
      <c r="E105" s="85" t="s">
        <v>452</v>
      </c>
      <c r="F105" s="84" t="s">
        <v>200</v>
      </c>
      <c r="G105" s="83" t="s">
        <v>201</v>
      </c>
    </row>
    <row r="106" spans="1:7" ht="75">
      <c r="A106" s="48">
        <v>439925</v>
      </c>
      <c r="B106" s="49" t="s">
        <v>451</v>
      </c>
      <c r="C106" s="47">
        <v>45595</v>
      </c>
      <c r="D106" s="86">
        <v>236764500</v>
      </c>
      <c r="E106" s="85" t="s">
        <v>450</v>
      </c>
      <c r="F106" s="84" t="s">
        <v>200</v>
      </c>
      <c r="G106" s="83" t="s">
        <v>201</v>
      </c>
    </row>
    <row r="107" spans="1:7" ht="174" customHeight="1">
      <c r="A107" s="48">
        <v>445880</v>
      </c>
      <c r="B107" s="49" t="s">
        <v>449</v>
      </c>
      <c r="C107" s="47">
        <v>45607</v>
      </c>
      <c r="D107" s="86">
        <v>1865410000</v>
      </c>
      <c r="E107" s="85" t="s">
        <v>365</v>
      </c>
      <c r="F107" s="84" t="s">
        <v>200</v>
      </c>
      <c r="G107" s="83" t="s">
        <v>201</v>
      </c>
    </row>
    <row r="108" spans="1:7" ht="30">
      <c r="A108" s="48">
        <v>445880</v>
      </c>
      <c r="B108" s="49" t="s">
        <v>449</v>
      </c>
      <c r="C108" s="47">
        <v>45595</v>
      </c>
      <c r="D108" s="86">
        <v>663670333</v>
      </c>
      <c r="E108" s="85" t="s">
        <v>448</v>
      </c>
      <c r="F108" s="84" t="s">
        <v>200</v>
      </c>
      <c r="G108" s="83" t="s">
        <v>201</v>
      </c>
    </row>
    <row r="109" spans="1:7" ht="45">
      <c r="A109" s="48">
        <v>446944</v>
      </c>
      <c r="B109" s="49" t="s">
        <v>447</v>
      </c>
      <c r="C109" s="47">
        <v>45602</v>
      </c>
      <c r="D109" s="86">
        <v>161450000</v>
      </c>
      <c r="E109" s="85" t="s">
        <v>382</v>
      </c>
      <c r="F109" s="84" t="s">
        <v>200</v>
      </c>
      <c r="G109" s="83" t="s">
        <v>201</v>
      </c>
    </row>
    <row r="110" spans="1:7" ht="45">
      <c r="A110" s="48">
        <v>441590</v>
      </c>
      <c r="B110" s="49" t="s">
        <v>445</v>
      </c>
      <c r="C110" s="47">
        <v>45607</v>
      </c>
      <c r="D110" s="86">
        <v>169201928</v>
      </c>
      <c r="E110" s="85" t="s">
        <v>424</v>
      </c>
      <c r="F110" s="84" t="s">
        <v>200</v>
      </c>
      <c r="G110" s="83" t="s">
        <v>201</v>
      </c>
    </row>
    <row r="111" spans="1:7" ht="45">
      <c r="A111" s="48">
        <v>441590</v>
      </c>
      <c r="B111" s="49" t="s">
        <v>445</v>
      </c>
      <c r="C111" s="47">
        <v>45607</v>
      </c>
      <c r="D111" s="86">
        <v>318750000</v>
      </c>
      <c r="E111" s="85" t="s">
        <v>446</v>
      </c>
      <c r="F111" s="84" t="s">
        <v>200</v>
      </c>
      <c r="G111" s="83" t="s">
        <v>201</v>
      </c>
    </row>
    <row r="112" spans="1:7" ht="45">
      <c r="A112" s="48">
        <v>441590</v>
      </c>
      <c r="B112" s="49" t="s">
        <v>445</v>
      </c>
      <c r="C112" s="47">
        <v>45601</v>
      </c>
      <c r="D112" s="86">
        <v>224000000</v>
      </c>
      <c r="E112" s="85" t="s">
        <v>444</v>
      </c>
      <c r="F112" s="84" t="s">
        <v>200</v>
      </c>
      <c r="G112" s="83" t="s">
        <v>201</v>
      </c>
    </row>
    <row r="113" spans="1:7" ht="45">
      <c r="A113" s="48">
        <v>441606</v>
      </c>
      <c r="B113" s="49" t="s">
        <v>443</v>
      </c>
      <c r="C113" s="47">
        <v>45601</v>
      </c>
      <c r="D113" s="86">
        <v>30000000</v>
      </c>
      <c r="E113" s="85" t="s">
        <v>442</v>
      </c>
      <c r="F113" s="84" t="s">
        <v>200</v>
      </c>
      <c r="G113" s="83" t="s">
        <v>201</v>
      </c>
    </row>
    <row r="114" spans="1:7" ht="60">
      <c r="A114" s="48">
        <v>447547</v>
      </c>
      <c r="B114" s="49" t="s">
        <v>439</v>
      </c>
      <c r="C114" s="47">
        <v>45631</v>
      </c>
      <c r="D114" s="86" t="s">
        <v>441</v>
      </c>
      <c r="E114" s="85" t="s">
        <v>440</v>
      </c>
      <c r="F114" s="84" t="s">
        <v>200</v>
      </c>
      <c r="G114" s="83" t="s">
        <v>201</v>
      </c>
    </row>
    <row r="115" spans="1:7" ht="60">
      <c r="A115" s="48">
        <v>447547</v>
      </c>
      <c r="B115" s="49" t="s">
        <v>439</v>
      </c>
      <c r="C115" s="47">
        <v>45631</v>
      </c>
      <c r="D115" s="86" t="s">
        <v>438</v>
      </c>
      <c r="E115" s="85" t="s">
        <v>437</v>
      </c>
      <c r="F115" s="84" t="s">
        <v>200</v>
      </c>
      <c r="G115" s="83" t="s">
        <v>201</v>
      </c>
    </row>
    <row r="116" spans="1:7" ht="30">
      <c r="A116" s="48">
        <v>443232</v>
      </c>
      <c r="B116" s="49" t="s">
        <v>436</v>
      </c>
      <c r="C116" s="47">
        <v>45621</v>
      </c>
      <c r="D116" s="86">
        <v>29982500</v>
      </c>
      <c r="E116" s="85" t="s">
        <v>435</v>
      </c>
      <c r="F116" s="84" t="s">
        <v>200</v>
      </c>
      <c r="G116" s="83" t="s">
        <v>201</v>
      </c>
    </row>
    <row r="117" spans="1:7" ht="30">
      <c r="A117" s="48">
        <v>441597</v>
      </c>
      <c r="B117" s="49" t="s">
        <v>434</v>
      </c>
      <c r="C117" s="47">
        <v>45611</v>
      </c>
      <c r="D117" s="86">
        <v>29875000</v>
      </c>
      <c r="E117" s="85" t="s">
        <v>433</v>
      </c>
      <c r="F117" s="84" t="s">
        <v>200</v>
      </c>
      <c r="G117" s="83" t="s">
        <v>201</v>
      </c>
    </row>
    <row r="118" spans="1:7" ht="30">
      <c r="A118" s="48">
        <v>441597</v>
      </c>
      <c r="B118" s="49" t="s">
        <v>434</v>
      </c>
      <c r="C118" s="47">
        <v>45611</v>
      </c>
      <c r="D118" s="86">
        <v>55398500</v>
      </c>
      <c r="E118" s="85" t="s">
        <v>433</v>
      </c>
      <c r="F118" s="84" t="s">
        <v>200</v>
      </c>
      <c r="G118" s="83" t="s">
        <v>201</v>
      </c>
    </row>
    <row r="119" spans="1:7" ht="45">
      <c r="A119" s="48">
        <v>443307</v>
      </c>
      <c r="B119" s="49" t="s">
        <v>432</v>
      </c>
      <c r="C119" s="47">
        <v>45622</v>
      </c>
      <c r="D119" s="86">
        <v>845400000</v>
      </c>
      <c r="E119" s="85" t="s">
        <v>358</v>
      </c>
      <c r="F119" s="84" t="s">
        <v>200</v>
      </c>
      <c r="G119" s="83" t="s">
        <v>201</v>
      </c>
    </row>
    <row r="120" spans="1:7" ht="75">
      <c r="A120" s="48">
        <v>456304</v>
      </c>
      <c r="B120" s="49" t="s">
        <v>431</v>
      </c>
      <c r="C120" s="47">
        <v>45631</v>
      </c>
      <c r="D120" s="86">
        <v>330000000</v>
      </c>
      <c r="E120" s="85" t="s">
        <v>430</v>
      </c>
      <c r="F120" s="84" t="s">
        <v>200</v>
      </c>
      <c r="G120" s="83" t="s">
        <v>201</v>
      </c>
    </row>
    <row r="121" spans="1:7" ht="45">
      <c r="A121" s="48">
        <v>456034</v>
      </c>
      <c r="B121" s="49" t="s">
        <v>429</v>
      </c>
      <c r="C121" s="47">
        <v>45631</v>
      </c>
      <c r="D121" s="86">
        <v>377008345</v>
      </c>
      <c r="E121" s="85" t="s">
        <v>428</v>
      </c>
      <c r="F121" s="84" t="s">
        <v>200</v>
      </c>
      <c r="G121" s="83" t="s">
        <v>201</v>
      </c>
    </row>
    <row r="122" spans="1:7" ht="31.15" customHeight="1">
      <c r="A122" s="48">
        <v>455561</v>
      </c>
      <c r="B122" s="49" t="s">
        <v>427</v>
      </c>
      <c r="C122" s="47">
        <v>45631</v>
      </c>
      <c r="D122" s="86">
        <v>300000000</v>
      </c>
      <c r="E122" s="85" t="s">
        <v>426</v>
      </c>
      <c r="F122" s="84" t="s">
        <v>200</v>
      </c>
      <c r="G122" s="83" t="s">
        <v>201</v>
      </c>
    </row>
    <row r="123" spans="1:7" ht="60">
      <c r="A123" s="48">
        <v>455127</v>
      </c>
      <c r="B123" s="49" t="s">
        <v>425</v>
      </c>
      <c r="C123" s="47">
        <v>45625</v>
      </c>
      <c r="D123" s="86">
        <v>2153900000</v>
      </c>
      <c r="E123" s="85" t="s">
        <v>424</v>
      </c>
      <c r="F123" s="84" t="s">
        <v>200</v>
      </c>
      <c r="G123" s="83" t="s">
        <v>201</v>
      </c>
    </row>
    <row r="124" spans="1:7" ht="60">
      <c r="A124" s="48">
        <v>454960</v>
      </c>
      <c r="B124" s="49" t="s">
        <v>423</v>
      </c>
      <c r="C124" s="47">
        <v>45625</v>
      </c>
      <c r="D124" s="86">
        <v>548700000</v>
      </c>
      <c r="E124" s="85" t="s">
        <v>422</v>
      </c>
      <c r="F124" s="84" t="s">
        <v>200</v>
      </c>
      <c r="G124" s="83" t="s">
        <v>201</v>
      </c>
    </row>
    <row r="125" spans="1:7" ht="75">
      <c r="A125" s="48">
        <v>453880</v>
      </c>
      <c r="B125" s="49" t="s">
        <v>421</v>
      </c>
      <c r="C125" s="47">
        <v>45625</v>
      </c>
      <c r="D125" s="86">
        <v>2495171879</v>
      </c>
      <c r="E125" s="85" t="s">
        <v>405</v>
      </c>
      <c r="F125" s="84" t="s">
        <v>200</v>
      </c>
      <c r="G125" s="83" t="s">
        <v>201</v>
      </c>
    </row>
    <row r="126" spans="1:7" ht="45">
      <c r="A126" s="48">
        <v>453792</v>
      </c>
      <c r="B126" s="49" t="s">
        <v>420</v>
      </c>
      <c r="C126" s="47">
        <v>45624</v>
      </c>
      <c r="D126" s="86">
        <v>2538000000</v>
      </c>
      <c r="E126" s="85" t="s">
        <v>419</v>
      </c>
      <c r="F126" s="84" t="s">
        <v>200</v>
      </c>
      <c r="G126" s="83" t="s">
        <v>201</v>
      </c>
    </row>
    <row r="127" spans="1:7" ht="60">
      <c r="A127" s="48">
        <v>453455</v>
      </c>
      <c r="B127" s="49" t="s">
        <v>418</v>
      </c>
      <c r="C127" s="47">
        <v>45631</v>
      </c>
      <c r="D127" s="86">
        <v>120000000</v>
      </c>
      <c r="E127" s="85" t="s">
        <v>417</v>
      </c>
      <c r="F127" s="84" t="s">
        <v>200</v>
      </c>
      <c r="G127" s="83" t="s">
        <v>201</v>
      </c>
    </row>
    <row r="128" spans="1:7" ht="24.75" customHeight="1">
      <c r="A128" s="48">
        <v>453218</v>
      </c>
      <c r="B128" s="49" t="s">
        <v>416</v>
      </c>
      <c r="C128" s="47">
        <v>45618</v>
      </c>
      <c r="D128" s="86">
        <v>62736000</v>
      </c>
      <c r="E128" s="85" t="s">
        <v>415</v>
      </c>
      <c r="F128" s="84" t="s">
        <v>200</v>
      </c>
      <c r="G128" s="83" t="s">
        <v>201</v>
      </c>
    </row>
    <row r="129" spans="1:7" ht="72" customHeight="1">
      <c r="A129" s="48">
        <v>453100</v>
      </c>
      <c r="B129" s="49" t="s">
        <v>414</v>
      </c>
      <c r="C129" s="47">
        <v>45631</v>
      </c>
      <c r="D129" s="86">
        <v>156000000</v>
      </c>
      <c r="E129" s="85" t="s">
        <v>413</v>
      </c>
      <c r="F129" s="84" t="s">
        <v>200</v>
      </c>
      <c r="G129" s="83" t="s">
        <v>201</v>
      </c>
    </row>
    <row r="130" spans="1:7" ht="60">
      <c r="A130" s="48">
        <v>452908</v>
      </c>
      <c r="B130" s="49" t="s">
        <v>412</v>
      </c>
      <c r="C130" s="47">
        <v>45631</v>
      </c>
      <c r="D130" s="86">
        <v>278000004</v>
      </c>
      <c r="E130" s="85" t="s">
        <v>411</v>
      </c>
      <c r="F130" s="84" t="s">
        <v>200</v>
      </c>
      <c r="G130" s="83" t="s">
        <v>201</v>
      </c>
    </row>
    <row r="131" spans="1:7" ht="60">
      <c r="A131" s="48">
        <v>450047</v>
      </c>
      <c r="B131" s="49" t="s">
        <v>410</v>
      </c>
      <c r="C131" s="47">
        <v>45621</v>
      </c>
      <c r="D131" s="86">
        <v>1750150000</v>
      </c>
      <c r="E131" s="85" t="s">
        <v>365</v>
      </c>
      <c r="F131" s="84" t="s">
        <v>200</v>
      </c>
      <c r="G131" s="83" t="s">
        <v>201</v>
      </c>
    </row>
    <row r="132" spans="1:7" ht="60">
      <c r="A132" s="48">
        <v>449387</v>
      </c>
      <c r="B132" s="49" t="s">
        <v>409</v>
      </c>
      <c r="C132" s="47">
        <v>45631</v>
      </c>
      <c r="D132" s="86">
        <v>276351000</v>
      </c>
      <c r="E132" s="85" t="s">
        <v>365</v>
      </c>
      <c r="F132" s="84" t="s">
        <v>200</v>
      </c>
      <c r="G132" s="83" t="s">
        <v>201</v>
      </c>
    </row>
    <row r="133" spans="1:7" ht="45">
      <c r="A133" s="48">
        <v>448271</v>
      </c>
      <c r="B133" s="49" t="s">
        <v>408</v>
      </c>
      <c r="C133" s="47">
        <v>45631</v>
      </c>
      <c r="D133" s="86">
        <v>19120000</v>
      </c>
      <c r="E133" s="85" t="s">
        <v>407</v>
      </c>
      <c r="F133" s="84" t="s">
        <v>200</v>
      </c>
      <c r="G133" s="83" t="s">
        <v>201</v>
      </c>
    </row>
    <row r="134" spans="1:7" ht="42" customHeight="1">
      <c r="A134" s="48">
        <v>448265</v>
      </c>
      <c r="B134" s="49" t="s">
        <v>406</v>
      </c>
      <c r="C134" s="47">
        <v>45631</v>
      </c>
      <c r="D134" s="86">
        <v>5821308000</v>
      </c>
      <c r="E134" s="85" t="s">
        <v>405</v>
      </c>
      <c r="F134" s="84" t="s">
        <v>200</v>
      </c>
      <c r="G134" s="83" t="s">
        <v>201</v>
      </c>
    </row>
    <row r="135" spans="1:7" ht="30">
      <c r="A135" s="48">
        <v>448178</v>
      </c>
      <c r="B135" s="49" t="s">
        <v>404</v>
      </c>
      <c r="C135" s="47">
        <v>45617</v>
      </c>
      <c r="D135" s="86">
        <v>148232700</v>
      </c>
      <c r="E135" s="85" t="s">
        <v>134</v>
      </c>
      <c r="F135" s="84" t="s">
        <v>200</v>
      </c>
      <c r="G135" s="83" t="s">
        <v>201</v>
      </c>
    </row>
    <row r="136" spans="1:7" ht="45">
      <c r="A136" s="48">
        <v>447765</v>
      </c>
      <c r="B136" s="49" t="s">
        <v>398</v>
      </c>
      <c r="C136" s="47">
        <v>45631</v>
      </c>
      <c r="D136" s="86">
        <v>681953434</v>
      </c>
      <c r="E136" s="85" t="s">
        <v>396</v>
      </c>
      <c r="F136" s="84" t="s">
        <v>200</v>
      </c>
      <c r="G136" s="83" t="s">
        <v>201</v>
      </c>
    </row>
    <row r="137" spans="1:7" ht="45">
      <c r="A137" s="48">
        <v>447765</v>
      </c>
      <c r="B137" s="49" t="s">
        <v>398</v>
      </c>
      <c r="C137" s="47">
        <v>45631</v>
      </c>
      <c r="D137" s="86">
        <v>681953434</v>
      </c>
      <c r="E137" s="85" t="s">
        <v>379</v>
      </c>
      <c r="F137" s="84" t="s">
        <v>200</v>
      </c>
      <c r="G137" s="83" t="s">
        <v>201</v>
      </c>
    </row>
    <row r="138" spans="1:7" ht="45">
      <c r="A138" s="48">
        <v>447765</v>
      </c>
      <c r="B138" s="49" t="s">
        <v>398</v>
      </c>
      <c r="C138" s="47">
        <v>45631</v>
      </c>
      <c r="D138" s="86">
        <v>221410000</v>
      </c>
      <c r="E138" s="85" t="s">
        <v>377</v>
      </c>
      <c r="F138" s="84" t="s">
        <v>200</v>
      </c>
      <c r="G138" s="83" t="s">
        <v>201</v>
      </c>
    </row>
    <row r="139" spans="1:7" ht="45">
      <c r="A139" s="48">
        <v>447765</v>
      </c>
      <c r="B139" s="49" t="s">
        <v>398</v>
      </c>
      <c r="C139" s="47">
        <v>45631</v>
      </c>
      <c r="D139" s="86">
        <v>171724000</v>
      </c>
      <c r="E139" s="85" t="s">
        <v>403</v>
      </c>
      <c r="F139" s="84" t="s">
        <v>200</v>
      </c>
      <c r="G139" s="83" t="s">
        <v>201</v>
      </c>
    </row>
    <row r="140" spans="1:7" ht="45">
      <c r="A140" s="48">
        <v>447765</v>
      </c>
      <c r="B140" s="49" t="s">
        <v>398</v>
      </c>
      <c r="C140" s="47">
        <v>45631</v>
      </c>
      <c r="D140" s="86">
        <v>393560000</v>
      </c>
      <c r="E140" s="85" t="s">
        <v>402</v>
      </c>
      <c r="F140" s="84" t="s">
        <v>200</v>
      </c>
      <c r="G140" s="83" t="s">
        <v>201</v>
      </c>
    </row>
    <row r="141" spans="1:7" ht="45">
      <c r="A141" s="48">
        <v>447765</v>
      </c>
      <c r="B141" s="49" t="s">
        <v>398</v>
      </c>
      <c r="C141" s="47">
        <v>45631</v>
      </c>
      <c r="D141" s="86">
        <v>933840800</v>
      </c>
      <c r="E141" s="85" t="s">
        <v>401</v>
      </c>
      <c r="F141" s="84" t="s">
        <v>200</v>
      </c>
      <c r="G141" s="83" t="s">
        <v>201</v>
      </c>
    </row>
    <row r="142" spans="1:7" ht="45">
      <c r="A142" s="48">
        <v>447765</v>
      </c>
      <c r="B142" s="49" t="s">
        <v>398</v>
      </c>
      <c r="C142" s="47">
        <v>45631</v>
      </c>
      <c r="D142" s="86">
        <v>337463900</v>
      </c>
      <c r="E142" s="85" t="s">
        <v>374</v>
      </c>
      <c r="F142" s="84" t="s">
        <v>200</v>
      </c>
      <c r="G142" s="83" t="s">
        <v>201</v>
      </c>
    </row>
    <row r="143" spans="1:7" ht="45">
      <c r="A143" s="48">
        <v>447765</v>
      </c>
      <c r="B143" s="49" t="s">
        <v>398</v>
      </c>
      <c r="C143" s="47">
        <v>45631</v>
      </c>
      <c r="D143" s="86">
        <v>43384000</v>
      </c>
      <c r="E143" s="85" t="s">
        <v>400</v>
      </c>
      <c r="F143" s="84" t="s">
        <v>200</v>
      </c>
      <c r="G143" s="83" t="s">
        <v>201</v>
      </c>
    </row>
    <row r="144" spans="1:7" ht="45">
      <c r="A144" s="48">
        <v>447765</v>
      </c>
      <c r="B144" s="49" t="s">
        <v>398</v>
      </c>
      <c r="C144" s="47">
        <v>45631</v>
      </c>
      <c r="D144" s="86">
        <v>185686250</v>
      </c>
      <c r="E144" s="85" t="s">
        <v>371</v>
      </c>
      <c r="F144" s="84" t="s">
        <v>200</v>
      </c>
      <c r="G144" s="83" t="s">
        <v>201</v>
      </c>
    </row>
    <row r="145" spans="1:7" ht="45">
      <c r="A145" s="48">
        <v>447765</v>
      </c>
      <c r="B145" s="49" t="s">
        <v>398</v>
      </c>
      <c r="C145" s="47">
        <v>45631</v>
      </c>
      <c r="D145" s="86">
        <v>425728444</v>
      </c>
      <c r="E145" s="85" t="s">
        <v>399</v>
      </c>
      <c r="F145" s="84" t="s">
        <v>200</v>
      </c>
      <c r="G145" s="83" t="s">
        <v>201</v>
      </c>
    </row>
    <row r="146" spans="1:7" ht="45">
      <c r="A146" s="48">
        <v>447765</v>
      </c>
      <c r="B146" s="49" t="s">
        <v>398</v>
      </c>
      <c r="C146" s="47">
        <v>45631</v>
      </c>
      <c r="D146" s="86">
        <v>8360000</v>
      </c>
      <c r="E146" s="85" t="s">
        <v>397</v>
      </c>
      <c r="F146" s="84" t="s">
        <v>200</v>
      </c>
      <c r="G146" s="83" t="s">
        <v>201</v>
      </c>
    </row>
    <row r="147" spans="1:7" ht="45">
      <c r="A147" s="48">
        <v>447735</v>
      </c>
      <c r="B147" s="49" t="s">
        <v>394</v>
      </c>
      <c r="C147" s="47">
        <v>45631</v>
      </c>
      <c r="D147" s="86">
        <v>51513391</v>
      </c>
      <c r="E147" s="85" t="s">
        <v>396</v>
      </c>
      <c r="F147" s="84" t="s">
        <v>200</v>
      </c>
      <c r="G147" s="83" t="s">
        <v>201</v>
      </c>
    </row>
    <row r="148" spans="1:7" ht="45">
      <c r="A148" s="48">
        <v>447735</v>
      </c>
      <c r="B148" s="49" t="s">
        <v>394</v>
      </c>
      <c r="C148" s="47">
        <v>45631</v>
      </c>
      <c r="D148" s="86">
        <v>109000000</v>
      </c>
      <c r="E148" s="85" t="s">
        <v>395</v>
      </c>
      <c r="F148" s="84" t="s">
        <v>200</v>
      </c>
      <c r="G148" s="83" t="s">
        <v>201</v>
      </c>
    </row>
    <row r="149" spans="1:7" ht="45">
      <c r="A149" s="48">
        <v>447735</v>
      </c>
      <c r="B149" s="49" t="s">
        <v>394</v>
      </c>
      <c r="C149" s="47">
        <v>45631</v>
      </c>
      <c r="D149" s="86">
        <v>192555000</v>
      </c>
      <c r="E149" s="85" t="s">
        <v>376</v>
      </c>
      <c r="F149" s="84" t="s">
        <v>200</v>
      </c>
      <c r="G149" s="83" t="s">
        <v>201</v>
      </c>
    </row>
    <row r="150" spans="1:7" ht="45">
      <c r="A150" s="48">
        <v>447735</v>
      </c>
      <c r="B150" s="49" t="s">
        <v>394</v>
      </c>
      <c r="C150" s="47">
        <v>45631</v>
      </c>
      <c r="D150" s="86">
        <v>2297764000</v>
      </c>
      <c r="E150" s="85" t="s">
        <v>393</v>
      </c>
      <c r="F150" s="84" t="s">
        <v>200</v>
      </c>
      <c r="G150" s="83" t="s">
        <v>201</v>
      </c>
    </row>
    <row r="151" spans="1:7" ht="45">
      <c r="A151" s="48">
        <v>447701</v>
      </c>
      <c r="B151" s="49" t="s">
        <v>392</v>
      </c>
      <c r="C151" s="47">
        <v>45631</v>
      </c>
      <c r="D151" s="86" t="s">
        <v>391</v>
      </c>
      <c r="E151" s="85" t="s">
        <v>390</v>
      </c>
      <c r="F151" s="84" t="s">
        <v>200</v>
      </c>
      <c r="G151" s="83" t="s">
        <v>201</v>
      </c>
    </row>
    <row r="152" spans="1:7" ht="30">
      <c r="A152" s="48">
        <v>447591</v>
      </c>
      <c r="B152" s="49" t="s">
        <v>389</v>
      </c>
      <c r="C152" s="47">
        <v>45631</v>
      </c>
      <c r="D152" s="86">
        <v>278518795</v>
      </c>
      <c r="E152" s="85" t="s">
        <v>388</v>
      </c>
      <c r="F152" s="84" t="s">
        <v>200</v>
      </c>
      <c r="G152" s="83" t="s">
        <v>201</v>
      </c>
    </row>
    <row r="153" spans="1:7" ht="45">
      <c r="A153" s="48">
        <v>447463</v>
      </c>
      <c r="B153" s="49" t="s">
        <v>387</v>
      </c>
      <c r="C153" s="47">
        <v>45625</v>
      </c>
      <c r="D153" s="86">
        <v>400000000</v>
      </c>
      <c r="E153" s="85" t="s">
        <v>134</v>
      </c>
      <c r="F153" s="84" t="s">
        <v>200</v>
      </c>
      <c r="G153" s="83" t="s">
        <v>201</v>
      </c>
    </row>
    <row r="154" spans="1:7" ht="30">
      <c r="A154" s="48">
        <v>447329</v>
      </c>
      <c r="B154" s="49" t="s">
        <v>385</v>
      </c>
      <c r="C154" s="47">
        <v>45631</v>
      </c>
      <c r="D154" s="86">
        <v>17570000</v>
      </c>
      <c r="E154" s="85" t="s">
        <v>386</v>
      </c>
      <c r="F154" s="84" t="s">
        <v>200</v>
      </c>
      <c r="G154" s="83" t="s">
        <v>201</v>
      </c>
    </row>
    <row r="155" spans="1:7" ht="30">
      <c r="A155" s="48">
        <v>447329</v>
      </c>
      <c r="B155" s="49" t="s">
        <v>385</v>
      </c>
      <c r="C155" s="47">
        <v>45631</v>
      </c>
      <c r="D155" s="86">
        <v>21000000</v>
      </c>
      <c r="E155" s="85" t="s">
        <v>384</v>
      </c>
      <c r="F155" s="84" t="s">
        <v>200</v>
      </c>
      <c r="G155" s="83" t="s">
        <v>201</v>
      </c>
    </row>
    <row r="156" spans="1:7" ht="45">
      <c r="A156" s="48">
        <v>447085</v>
      </c>
      <c r="B156" s="49" t="s">
        <v>383</v>
      </c>
      <c r="C156" s="47">
        <v>45609</v>
      </c>
      <c r="D156" s="86">
        <v>338415037</v>
      </c>
      <c r="E156" s="85" t="s">
        <v>382</v>
      </c>
      <c r="F156" s="84" t="s">
        <v>200</v>
      </c>
      <c r="G156" s="83" t="s">
        <v>201</v>
      </c>
    </row>
    <row r="157" spans="1:7" ht="27.6" customHeight="1">
      <c r="A157" s="48">
        <v>446999</v>
      </c>
      <c r="B157" s="49" t="s">
        <v>372</v>
      </c>
      <c r="C157" s="47">
        <v>45631</v>
      </c>
      <c r="D157" s="86">
        <v>32450000</v>
      </c>
      <c r="E157" s="85" t="s">
        <v>381</v>
      </c>
      <c r="F157" s="84" t="s">
        <v>200</v>
      </c>
      <c r="G157" s="83" t="s">
        <v>201</v>
      </c>
    </row>
    <row r="158" spans="1:7" ht="30">
      <c r="A158" s="48">
        <v>446999</v>
      </c>
      <c r="B158" s="49" t="s">
        <v>372</v>
      </c>
      <c r="C158" s="47">
        <v>45631</v>
      </c>
      <c r="D158" s="86">
        <v>427687920</v>
      </c>
      <c r="E158" s="85" t="s">
        <v>380</v>
      </c>
      <c r="F158" s="84" t="s">
        <v>200</v>
      </c>
      <c r="G158" s="83" t="s">
        <v>201</v>
      </c>
    </row>
    <row r="159" spans="1:7" ht="30">
      <c r="A159" s="48">
        <v>446999</v>
      </c>
      <c r="B159" s="49" t="s">
        <v>372</v>
      </c>
      <c r="C159" s="47">
        <v>45631</v>
      </c>
      <c r="D159" s="86">
        <v>151000000</v>
      </c>
      <c r="E159" s="85" t="s">
        <v>379</v>
      </c>
      <c r="F159" s="84" t="s">
        <v>200</v>
      </c>
      <c r="G159" s="83" t="s">
        <v>201</v>
      </c>
    </row>
    <row r="160" spans="1:7" ht="30">
      <c r="A160" s="48">
        <v>446999</v>
      </c>
      <c r="B160" s="49" t="s">
        <v>372</v>
      </c>
      <c r="C160" s="47">
        <v>45631</v>
      </c>
      <c r="D160" s="86">
        <v>400515900</v>
      </c>
      <c r="E160" s="85" t="s">
        <v>378</v>
      </c>
      <c r="F160" s="84" t="s">
        <v>200</v>
      </c>
      <c r="G160" s="83" t="s">
        <v>201</v>
      </c>
    </row>
    <row r="161" spans="1:7" ht="30">
      <c r="A161" s="48">
        <v>446999</v>
      </c>
      <c r="B161" s="49" t="s">
        <v>372</v>
      </c>
      <c r="C161" s="47">
        <v>45631</v>
      </c>
      <c r="D161" s="86">
        <v>1534000000</v>
      </c>
      <c r="E161" s="85" t="s">
        <v>377</v>
      </c>
      <c r="F161" s="84" t="s">
        <v>200</v>
      </c>
      <c r="G161" s="83" t="s">
        <v>201</v>
      </c>
    </row>
    <row r="162" spans="1:7" ht="30">
      <c r="A162" s="48">
        <v>446999</v>
      </c>
      <c r="B162" s="49" t="s">
        <v>372</v>
      </c>
      <c r="C162" s="47">
        <v>45631</v>
      </c>
      <c r="D162" s="86">
        <v>211228000</v>
      </c>
      <c r="E162" s="85" t="s">
        <v>376</v>
      </c>
      <c r="F162" s="84" t="s">
        <v>200</v>
      </c>
      <c r="G162" s="83" t="s">
        <v>201</v>
      </c>
    </row>
    <row r="163" spans="1:7" ht="30">
      <c r="A163" s="48">
        <v>446999</v>
      </c>
      <c r="B163" s="49" t="s">
        <v>372</v>
      </c>
      <c r="C163" s="47">
        <v>45631</v>
      </c>
      <c r="D163" s="86">
        <v>81959733</v>
      </c>
      <c r="E163" s="85" t="s">
        <v>375</v>
      </c>
      <c r="F163" s="84" t="s">
        <v>200</v>
      </c>
      <c r="G163" s="83" t="s">
        <v>201</v>
      </c>
    </row>
    <row r="164" spans="1:7" ht="15.6" customHeight="1">
      <c r="A164" s="48">
        <v>446999</v>
      </c>
      <c r="B164" s="49" t="s">
        <v>372</v>
      </c>
      <c r="C164" s="47">
        <v>45631</v>
      </c>
      <c r="D164" s="86">
        <v>36390000</v>
      </c>
      <c r="E164" s="85" t="s">
        <v>374</v>
      </c>
      <c r="F164" s="84" t="s">
        <v>200</v>
      </c>
      <c r="G164" s="83" t="s">
        <v>201</v>
      </c>
    </row>
    <row r="165" spans="1:7" ht="30">
      <c r="A165" s="48">
        <v>446999</v>
      </c>
      <c r="B165" s="49" t="s">
        <v>372</v>
      </c>
      <c r="C165" s="47">
        <v>45631</v>
      </c>
      <c r="D165" s="86">
        <v>446269600</v>
      </c>
      <c r="E165" s="85" t="s">
        <v>373</v>
      </c>
      <c r="F165" s="84" t="s">
        <v>200</v>
      </c>
      <c r="G165" s="83" t="s">
        <v>201</v>
      </c>
    </row>
    <row r="166" spans="1:7" ht="30">
      <c r="A166" s="48">
        <v>446999</v>
      </c>
      <c r="B166" s="49" t="s">
        <v>372</v>
      </c>
      <c r="C166" s="47">
        <v>45631</v>
      </c>
      <c r="D166" s="86">
        <v>68473900</v>
      </c>
      <c r="E166" s="85" t="s">
        <v>371</v>
      </c>
      <c r="F166" s="84" t="s">
        <v>200</v>
      </c>
      <c r="G166" s="83" t="s">
        <v>201</v>
      </c>
    </row>
    <row r="167" spans="1:7" ht="60">
      <c r="A167" s="48">
        <v>445883</v>
      </c>
      <c r="B167" s="49" t="s">
        <v>370</v>
      </c>
      <c r="C167" s="47">
        <v>45631</v>
      </c>
      <c r="D167" s="86">
        <v>1100000000</v>
      </c>
      <c r="E167" s="85" t="s">
        <v>369</v>
      </c>
      <c r="F167" s="84" t="s">
        <v>200</v>
      </c>
      <c r="G167" s="83" t="s">
        <v>201</v>
      </c>
    </row>
    <row r="168" spans="1:7" ht="30">
      <c r="A168" s="48">
        <v>445879</v>
      </c>
      <c r="B168" s="49" t="s">
        <v>368</v>
      </c>
      <c r="C168" s="47">
        <v>45623</v>
      </c>
      <c r="D168" s="86">
        <v>699234000</v>
      </c>
      <c r="E168" s="85" t="s">
        <v>367</v>
      </c>
      <c r="F168" s="84" t="s">
        <v>200</v>
      </c>
      <c r="G168" s="83" t="s">
        <v>201</v>
      </c>
    </row>
    <row r="169" spans="1:7" ht="60">
      <c r="A169" s="48">
        <v>445864</v>
      </c>
      <c r="B169" s="49" t="s">
        <v>366</v>
      </c>
      <c r="C169" s="47">
        <v>45625</v>
      </c>
      <c r="D169" s="86">
        <v>633234000</v>
      </c>
      <c r="E169" s="85" t="s">
        <v>365</v>
      </c>
      <c r="F169" s="84" t="s">
        <v>200</v>
      </c>
      <c r="G169" s="83" t="s">
        <v>201</v>
      </c>
    </row>
    <row r="170" spans="1:7" ht="22.9" customHeight="1">
      <c r="A170" s="48">
        <v>443882</v>
      </c>
      <c r="B170" s="49" t="s">
        <v>364</v>
      </c>
      <c r="C170" s="47">
        <v>45625</v>
      </c>
      <c r="D170" s="86">
        <v>23508000</v>
      </c>
      <c r="E170" s="85" t="s">
        <v>363</v>
      </c>
      <c r="F170" s="84" t="s">
        <v>200</v>
      </c>
      <c r="G170" s="83" t="s">
        <v>201</v>
      </c>
    </row>
    <row r="171" spans="1:7" ht="28.9" customHeight="1">
      <c r="A171" s="48">
        <v>443355</v>
      </c>
      <c r="B171" s="49" t="s">
        <v>362</v>
      </c>
      <c r="C171" s="47">
        <v>45631</v>
      </c>
      <c r="D171" s="86" t="s">
        <v>361</v>
      </c>
      <c r="E171" s="85" t="s">
        <v>360</v>
      </c>
      <c r="F171" s="84" t="s">
        <v>200</v>
      </c>
      <c r="G171" s="83" t="s">
        <v>201</v>
      </c>
    </row>
    <row r="172" spans="1:7" ht="45">
      <c r="A172" s="48">
        <v>443237</v>
      </c>
      <c r="B172" s="49" t="s">
        <v>359</v>
      </c>
      <c r="C172" s="47">
        <v>45631</v>
      </c>
      <c r="D172" s="86">
        <v>15000000</v>
      </c>
      <c r="E172" s="85" t="s">
        <v>358</v>
      </c>
      <c r="F172" s="84" t="s">
        <v>200</v>
      </c>
      <c r="G172" s="83" t="s">
        <v>201</v>
      </c>
    </row>
    <row r="173" spans="1:7" ht="33" customHeight="1">
      <c r="A173" s="48">
        <v>443213</v>
      </c>
      <c r="B173" s="49" t="s">
        <v>357</v>
      </c>
      <c r="C173" s="47">
        <v>45593</v>
      </c>
      <c r="D173" s="86">
        <v>894000000</v>
      </c>
      <c r="E173" s="85" t="s">
        <v>356</v>
      </c>
      <c r="F173" s="84" t="s">
        <v>200</v>
      </c>
      <c r="G173" s="83" t="s">
        <v>201</v>
      </c>
    </row>
    <row r="174" spans="1:7" ht="27.75" customHeight="1">
      <c r="A174" s="2"/>
      <c r="B174" s="2"/>
      <c r="C174" s="2"/>
      <c r="D174" s="2"/>
      <c r="E174" s="2"/>
      <c r="F174" s="2"/>
      <c r="G174" s="2"/>
    </row>
    <row r="175" spans="1:7" ht="42" customHeight="1">
      <c r="A175" s="146" t="s">
        <v>93</v>
      </c>
      <c r="B175" s="146"/>
      <c r="C175" s="146"/>
      <c r="D175" s="146"/>
      <c r="E175" s="146"/>
      <c r="F175" s="146"/>
      <c r="G175" s="146"/>
    </row>
    <row r="176" spans="1:7" ht="128.25" customHeight="1">
      <c r="A176" s="100" t="s">
        <v>90</v>
      </c>
      <c r="B176" s="107"/>
      <c r="C176" s="61" t="s">
        <v>24</v>
      </c>
      <c r="D176" s="61" t="s">
        <v>37</v>
      </c>
      <c r="E176" s="61" t="s">
        <v>38</v>
      </c>
      <c r="F176" s="61" t="s">
        <v>340</v>
      </c>
      <c r="G176" s="60" t="s">
        <v>39</v>
      </c>
    </row>
    <row r="177" spans="1:7" ht="33.6" customHeight="1">
      <c r="A177" s="78">
        <v>100</v>
      </c>
      <c r="B177" s="62"/>
      <c r="C177" s="50" t="s">
        <v>297</v>
      </c>
      <c r="D177" s="51">
        <f>SUM(D178:D182)</f>
        <v>67626365848</v>
      </c>
      <c r="E177" s="51">
        <f>SUM(E178:E182)</f>
        <v>59514173141</v>
      </c>
      <c r="F177" s="51">
        <f>SUM(F178:F182)</f>
        <v>8112192707</v>
      </c>
      <c r="G177" s="57" t="s">
        <v>341</v>
      </c>
    </row>
    <row r="178" spans="1:7" ht="15.75">
      <c r="A178" s="78"/>
      <c r="B178" s="62">
        <v>110</v>
      </c>
      <c r="C178" s="50"/>
      <c r="D178" s="51">
        <v>44870292103</v>
      </c>
      <c r="E178" s="51">
        <v>37511838139</v>
      </c>
      <c r="F178" s="51">
        <f>D178-E178</f>
        <v>7358453964</v>
      </c>
      <c r="G178" s="58"/>
    </row>
    <row r="179" spans="1:7" ht="28.15" customHeight="1">
      <c r="A179" s="78"/>
      <c r="B179" s="62">
        <v>120</v>
      </c>
      <c r="C179" s="62" t="s">
        <v>298</v>
      </c>
      <c r="D179" s="51">
        <v>8119875693</v>
      </c>
      <c r="E179" s="51">
        <v>7889831710</v>
      </c>
      <c r="F179" s="51">
        <f t="shared" ref="F179:F182" si="0">D179-E179</f>
        <v>230043983</v>
      </c>
      <c r="G179" s="58"/>
    </row>
    <row r="180" spans="1:7" ht="48" customHeight="1">
      <c r="A180" s="78"/>
      <c r="B180" s="62">
        <v>130</v>
      </c>
      <c r="C180" s="62" t="s">
        <v>299</v>
      </c>
      <c r="D180" s="51">
        <v>8783090582</v>
      </c>
      <c r="E180" s="51">
        <v>8629955976</v>
      </c>
      <c r="F180" s="51">
        <f t="shared" si="0"/>
        <v>153134606</v>
      </c>
      <c r="G180" s="58"/>
    </row>
    <row r="181" spans="1:7" ht="15.75">
      <c r="A181" s="78"/>
      <c r="B181" s="62">
        <v>140</v>
      </c>
      <c r="C181" s="62" t="s">
        <v>300</v>
      </c>
      <c r="D181" s="51">
        <v>4054337219</v>
      </c>
      <c r="E181" s="51">
        <v>3795073386</v>
      </c>
      <c r="F181" s="51">
        <f t="shared" si="0"/>
        <v>259263833</v>
      </c>
      <c r="G181" s="58"/>
    </row>
    <row r="182" spans="1:7" ht="15.75">
      <c r="A182" s="78"/>
      <c r="B182" s="62">
        <v>190</v>
      </c>
      <c r="C182" s="62" t="s">
        <v>301</v>
      </c>
      <c r="D182" s="51">
        <v>1798770251</v>
      </c>
      <c r="E182" s="51">
        <v>1687473930</v>
      </c>
      <c r="F182" s="51">
        <f t="shared" si="0"/>
        <v>111296321</v>
      </c>
      <c r="G182" s="58"/>
    </row>
    <row r="183" spans="1:7" ht="31.5">
      <c r="A183" s="78">
        <v>200</v>
      </c>
      <c r="B183" s="50"/>
      <c r="C183" s="50" t="s">
        <v>258</v>
      </c>
      <c r="D183" s="51">
        <f>SUM(D184:D192)</f>
        <v>45495111249</v>
      </c>
      <c r="E183" s="51">
        <f>SUM(E184:E192)</f>
        <v>31549810256</v>
      </c>
      <c r="F183" s="51">
        <f>SUM(F184:F192)</f>
        <v>13945300993</v>
      </c>
      <c r="G183" s="58"/>
    </row>
    <row r="184" spans="1:7" ht="15.75">
      <c r="A184" s="77"/>
      <c r="B184" s="62">
        <v>210</v>
      </c>
      <c r="C184" s="62" t="s">
        <v>259</v>
      </c>
      <c r="D184" s="29">
        <v>1860000000</v>
      </c>
      <c r="E184" s="29">
        <v>1139477239</v>
      </c>
      <c r="F184" s="29">
        <f>D184-E184</f>
        <v>720522761</v>
      </c>
      <c r="G184" s="58"/>
    </row>
    <row r="185" spans="1:7" ht="46.5" customHeight="1">
      <c r="A185" s="77"/>
      <c r="B185" s="62">
        <v>220</v>
      </c>
      <c r="C185" s="62" t="s">
        <v>260</v>
      </c>
      <c r="D185" s="29">
        <v>965000000</v>
      </c>
      <c r="E185" s="29">
        <v>386673580</v>
      </c>
      <c r="F185" s="29">
        <f t="shared" ref="F185:F218" si="1">D185-E185</f>
        <v>578326420</v>
      </c>
      <c r="G185" s="58"/>
    </row>
    <row r="186" spans="1:7" ht="15.75">
      <c r="A186" s="77"/>
      <c r="B186" s="62">
        <v>230</v>
      </c>
      <c r="C186" s="62" t="s">
        <v>261</v>
      </c>
      <c r="D186" s="29">
        <v>5670843663</v>
      </c>
      <c r="E186" s="29">
        <v>5243199007</v>
      </c>
      <c r="F186" s="29">
        <f t="shared" si="1"/>
        <v>427644656</v>
      </c>
      <c r="G186" s="58"/>
    </row>
    <row r="187" spans="1:7" ht="40.9" customHeight="1">
      <c r="A187" s="77"/>
      <c r="B187" s="62">
        <v>240</v>
      </c>
      <c r="C187" s="62" t="s">
        <v>262</v>
      </c>
      <c r="D187" s="29">
        <v>9953364050</v>
      </c>
      <c r="E187" s="29">
        <v>4717668325</v>
      </c>
      <c r="F187" s="29">
        <f t="shared" si="1"/>
        <v>5235695725</v>
      </c>
      <c r="G187" s="58"/>
    </row>
    <row r="188" spans="1:7" ht="40.9" customHeight="1">
      <c r="A188" s="77"/>
      <c r="B188" s="62">
        <v>250</v>
      </c>
      <c r="C188" s="62" t="s">
        <v>263</v>
      </c>
      <c r="D188" s="29">
        <v>3567789472</v>
      </c>
      <c r="E188" s="29">
        <v>3226110240</v>
      </c>
      <c r="F188" s="29">
        <f t="shared" si="1"/>
        <v>341679232</v>
      </c>
      <c r="G188" s="58"/>
    </row>
    <row r="189" spans="1:7" ht="34.5" customHeight="1">
      <c r="A189" s="77"/>
      <c r="B189" s="62">
        <v>260</v>
      </c>
      <c r="C189" s="62" t="s">
        <v>264</v>
      </c>
      <c r="D189" s="29">
        <v>13373398599</v>
      </c>
      <c r="E189" s="29">
        <v>8843877036</v>
      </c>
      <c r="F189" s="29">
        <f t="shared" si="1"/>
        <v>4529521563</v>
      </c>
      <c r="G189" s="58"/>
    </row>
    <row r="190" spans="1:7" ht="34.5" customHeight="1">
      <c r="A190" s="77"/>
      <c r="B190" s="62">
        <v>270</v>
      </c>
      <c r="C190" s="62" t="s">
        <v>265</v>
      </c>
      <c r="D190" s="29">
        <v>7127445465</v>
      </c>
      <c r="E190" s="29">
        <v>5992722138</v>
      </c>
      <c r="F190" s="29">
        <f t="shared" si="1"/>
        <v>1134723327</v>
      </c>
      <c r="G190" s="58"/>
    </row>
    <row r="191" spans="1:7" ht="44.25" customHeight="1">
      <c r="A191" s="77"/>
      <c r="B191" s="62">
        <v>280</v>
      </c>
      <c r="C191" s="62" t="s">
        <v>266</v>
      </c>
      <c r="D191" s="29">
        <v>2145000000</v>
      </c>
      <c r="E191" s="29">
        <v>1279533355</v>
      </c>
      <c r="F191" s="29">
        <f t="shared" si="1"/>
        <v>865466645</v>
      </c>
      <c r="G191" s="58"/>
    </row>
    <row r="192" spans="1:7" ht="45" customHeight="1">
      <c r="A192" s="77"/>
      <c r="B192" s="62">
        <v>290</v>
      </c>
      <c r="C192" s="62" t="s">
        <v>267</v>
      </c>
      <c r="D192" s="29">
        <v>832270000</v>
      </c>
      <c r="E192" s="29">
        <v>720549336</v>
      </c>
      <c r="F192" s="29">
        <f t="shared" si="1"/>
        <v>111720664</v>
      </c>
      <c r="G192" s="58"/>
    </row>
    <row r="193" spans="1:7" ht="31.5">
      <c r="A193" s="78">
        <v>300</v>
      </c>
      <c r="B193" s="50"/>
      <c r="C193" s="50" t="s">
        <v>268</v>
      </c>
      <c r="D193" s="51">
        <f>SUM(D194:D200)</f>
        <v>16157474248</v>
      </c>
      <c r="E193" s="51">
        <f>SUM(E194:E200)</f>
        <v>7504316821</v>
      </c>
      <c r="F193" s="51">
        <f>SUM(F194:F200)</f>
        <v>8653157427</v>
      </c>
      <c r="G193" s="58"/>
    </row>
    <row r="194" spans="1:7" ht="75" customHeight="1">
      <c r="A194" s="77"/>
      <c r="B194" s="62">
        <v>310</v>
      </c>
      <c r="C194" s="62" t="s">
        <v>269</v>
      </c>
      <c r="D194" s="29">
        <v>50000000</v>
      </c>
      <c r="E194" s="29">
        <v>20269925</v>
      </c>
      <c r="F194" s="29">
        <f t="shared" si="1"/>
        <v>29730075</v>
      </c>
      <c r="G194" s="58"/>
    </row>
    <row r="195" spans="1:7" ht="15.75">
      <c r="A195" s="77"/>
      <c r="B195" s="62">
        <v>320</v>
      </c>
      <c r="C195" s="62" t="s">
        <v>270</v>
      </c>
      <c r="D195" s="29">
        <v>354093190</v>
      </c>
      <c r="E195" s="29">
        <v>0</v>
      </c>
      <c r="F195" s="29">
        <f>D195-E195</f>
        <v>354093190</v>
      </c>
      <c r="G195" s="58"/>
    </row>
    <row r="196" spans="1:7" ht="44.25" customHeight="1">
      <c r="A196" s="77"/>
      <c r="B196" s="62">
        <v>330</v>
      </c>
      <c r="C196" s="62" t="s">
        <v>271</v>
      </c>
      <c r="D196" s="29">
        <v>394700000</v>
      </c>
      <c r="E196" s="29">
        <v>200564728</v>
      </c>
      <c r="F196" s="29">
        <f>D196-E196</f>
        <v>194135272</v>
      </c>
      <c r="G196" s="58"/>
    </row>
    <row r="197" spans="1:7" ht="33" customHeight="1">
      <c r="A197" s="77"/>
      <c r="B197" s="62">
        <v>340</v>
      </c>
      <c r="C197" s="62" t="s">
        <v>272</v>
      </c>
      <c r="D197" s="29">
        <v>2511735028</v>
      </c>
      <c r="E197" s="29">
        <v>1595491243</v>
      </c>
      <c r="F197" s="29">
        <f t="shared" si="1"/>
        <v>916243785</v>
      </c>
      <c r="G197" s="58"/>
    </row>
    <row r="198" spans="1:7" ht="29.45" customHeight="1">
      <c r="A198" s="77"/>
      <c r="B198" s="62">
        <v>350</v>
      </c>
      <c r="C198" s="62" t="s">
        <v>273</v>
      </c>
      <c r="D198" s="29">
        <v>8171676181</v>
      </c>
      <c r="E198" s="29">
        <v>2462757582</v>
      </c>
      <c r="F198" s="29">
        <f t="shared" si="1"/>
        <v>5708918599</v>
      </c>
      <c r="G198" s="58"/>
    </row>
    <row r="199" spans="1:7" s="28" customFormat="1" ht="29.45" customHeight="1">
      <c r="A199" s="77"/>
      <c r="B199" s="62">
        <v>360</v>
      </c>
      <c r="C199" s="62" t="s">
        <v>274</v>
      </c>
      <c r="D199" s="29">
        <v>3316799972</v>
      </c>
      <c r="E199" s="29">
        <v>2539327197</v>
      </c>
      <c r="F199" s="29">
        <f t="shared" si="1"/>
        <v>777472775</v>
      </c>
      <c r="G199" s="58"/>
    </row>
    <row r="200" spans="1:7" s="28" customFormat="1" ht="31.5" customHeight="1">
      <c r="A200" s="77"/>
      <c r="B200" s="62">
        <v>390</v>
      </c>
      <c r="C200" s="62" t="s">
        <v>275</v>
      </c>
      <c r="D200" s="29">
        <v>1358469877</v>
      </c>
      <c r="E200" s="29">
        <v>685906146</v>
      </c>
      <c r="F200" s="29">
        <f t="shared" si="1"/>
        <v>672563731</v>
      </c>
      <c r="G200" s="58"/>
    </row>
    <row r="201" spans="1:7" s="28" customFormat="1" ht="23.25" customHeight="1">
      <c r="A201" s="78">
        <v>500</v>
      </c>
      <c r="B201" s="50"/>
      <c r="C201" s="50" t="s">
        <v>276</v>
      </c>
      <c r="D201" s="51">
        <f>SUM(D202:D208)</f>
        <v>54117764750</v>
      </c>
      <c r="E201" s="51">
        <f>SUM(E202:E208)</f>
        <v>27339381432</v>
      </c>
      <c r="F201" s="51">
        <f>SUM(F202:F208)</f>
        <v>26778383318</v>
      </c>
      <c r="G201" s="58"/>
    </row>
    <row r="202" spans="1:7" ht="43.5" customHeight="1">
      <c r="A202" s="77"/>
      <c r="B202" s="62">
        <v>510</v>
      </c>
      <c r="C202" s="62" t="s">
        <v>277</v>
      </c>
      <c r="D202" s="29">
        <v>3800000000</v>
      </c>
      <c r="E202" s="29">
        <v>3799769950</v>
      </c>
      <c r="F202" s="29">
        <f t="shared" si="1"/>
        <v>230050</v>
      </c>
      <c r="G202" s="58"/>
    </row>
    <row r="203" spans="1:7" ht="49.5" customHeight="1">
      <c r="A203" s="77"/>
      <c r="B203" s="62">
        <v>520</v>
      </c>
      <c r="C203" s="62" t="s">
        <v>278</v>
      </c>
      <c r="D203" s="29">
        <v>7760050000</v>
      </c>
      <c r="E203" s="29">
        <v>4754107754</v>
      </c>
      <c r="F203" s="29">
        <f t="shared" si="1"/>
        <v>3005942246</v>
      </c>
      <c r="G203" s="58"/>
    </row>
    <row r="204" spans="1:7" ht="15.6" customHeight="1">
      <c r="A204" s="77"/>
      <c r="B204" s="62">
        <v>530</v>
      </c>
      <c r="C204" s="62" t="s">
        <v>279</v>
      </c>
      <c r="D204" s="29">
        <v>24918214750</v>
      </c>
      <c r="E204" s="29">
        <v>6016822760</v>
      </c>
      <c r="F204" s="29">
        <f t="shared" si="1"/>
        <v>18901391990</v>
      </c>
      <c r="G204" s="58"/>
    </row>
    <row r="205" spans="1:7" ht="15.75">
      <c r="A205" s="77"/>
      <c r="B205" s="62">
        <v>540</v>
      </c>
      <c r="C205" s="62" t="s">
        <v>280</v>
      </c>
      <c r="D205" s="29">
        <v>15192000000</v>
      </c>
      <c r="E205" s="29">
        <v>10891931878</v>
      </c>
      <c r="F205" s="29">
        <f t="shared" si="1"/>
        <v>4300068122</v>
      </c>
      <c r="G205" s="58"/>
    </row>
    <row r="206" spans="1:7" ht="15.75">
      <c r="A206" s="77"/>
      <c r="B206" s="62">
        <v>570</v>
      </c>
      <c r="C206" s="62" t="s">
        <v>281</v>
      </c>
      <c r="D206" s="29">
        <v>1020000000</v>
      </c>
      <c r="E206" s="29">
        <v>691121818</v>
      </c>
      <c r="F206" s="29">
        <f t="shared" si="1"/>
        <v>328878182</v>
      </c>
      <c r="G206" s="58"/>
    </row>
    <row r="207" spans="1:7" ht="31.5">
      <c r="A207" s="77"/>
      <c r="B207" s="62">
        <v>580</v>
      </c>
      <c r="C207" s="62" t="s">
        <v>282</v>
      </c>
      <c r="D207" s="29">
        <v>120000000</v>
      </c>
      <c r="E207" s="29">
        <v>88272727</v>
      </c>
      <c r="F207" s="29">
        <f t="shared" si="1"/>
        <v>31727273</v>
      </c>
      <c r="G207" s="58"/>
    </row>
    <row r="208" spans="1:7" ht="31.5">
      <c r="A208" s="77"/>
      <c r="B208" s="62">
        <v>590</v>
      </c>
      <c r="C208" s="62" t="s">
        <v>283</v>
      </c>
      <c r="D208" s="29">
        <v>1307500000</v>
      </c>
      <c r="E208" s="29">
        <v>1097354545</v>
      </c>
      <c r="F208" s="29">
        <f t="shared" si="1"/>
        <v>210145455</v>
      </c>
      <c r="G208" s="58"/>
    </row>
    <row r="209" spans="1:7" ht="15.6" customHeight="1">
      <c r="A209" s="78">
        <v>800</v>
      </c>
      <c r="B209" s="50"/>
      <c r="C209" s="50" t="s">
        <v>284</v>
      </c>
      <c r="D209" s="51">
        <f>SUM(D210:D216)</f>
        <v>46816500000</v>
      </c>
      <c r="E209" s="51">
        <f>SUM(E210:E216)</f>
        <v>42598172133</v>
      </c>
      <c r="F209" s="51">
        <f>SUM(F210:F216)</f>
        <v>4218327867</v>
      </c>
      <c r="G209" s="58"/>
    </row>
    <row r="210" spans="1:7" ht="15.6" customHeight="1">
      <c r="A210" s="77"/>
      <c r="B210" s="62">
        <v>816</v>
      </c>
      <c r="C210" s="62" t="s">
        <v>285</v>
      </c>
      <c r="D210" s="29">
        <v>19100000000</v>
      </c>
      <c r="E210" s="29">
        <v>16804690145</v>
      </c>
      <c r="F210" s="29">
        <f t="shared" si="1"/>
        <v>2295309855</v>
      </c>
      <c r="G210" s="58"/>
    </row>
    <row r="211" spans="1:7" ht="31.5">
      <c r="A211" s="77"/>
      <c r="B211" s="62">
        <v>818</v>
      </c>
      <c r="C211" s="62" t="s">
        <v>286</v>
      </c>
      <c r="D211" s="29">
        <v>19100000000</v>
      </c>
      <c r="E211" s="29">
        <v>18095070087</v>
      </c>
      <c r="F211" s="29">
        <f t="shared" si="1"/>
        <v>1004929913</v>
      </c>
      <c r="G211" s="58"/>
    </row>
    <row r="212" spans="1:7" ht="15.75">
      <c r="A212" s="77"/>
      <c r="B212" s="62">
        <v>841</v>
      </c>
      <c r="C212" s="62" t="s">
        <v>287</v>
      </c>
      <c r="D212" s="29">
        <v>1829500000</v>
      </c>
      <c r="E212" s="29">
        <v>1239226481</v>
      </c>
      <c r="F212" s="29">
        <f t="shared" si="1"/>
        <v>590273519</v>
      </c>
      <c r="G212" s="58"/>
    </row>
    <row r="213" spans="1:7" ht="15.75" customHeight="1">
      <c r="A213" s="77"/>
      <c r="B213" s="62">
        <v>845</v>
      </c>
      <c r="C213" s="62" t="s">
        <v>288</v>
      </c>
      <c r="D213" s="29">
        <v>6210000000</v>
      </c>
      <c r="E213" s="29">
        <v>6051296960</v>
      </c>
      <c r="F213" s="29">
        <f t="shared" si="1"/>
        <v>158703040</v>
      </c>
      <c r="G213" s="58"/>
    </row>
    <row r="214" spans="1:7" ht="45" customHeight="1">
      <c r="A214" s="77"/>
      <c r="B214" s="62">
        <v>849</v>
      </c>
      <c r="C214" s="62" t="s">
        <v>289</v>
      </c>
      <c r="D214" s="29">
        <v>7000000</v>
      </c>
      <c r="E214" s="29">
        <v>1275000</v>
      </c>
      <c r="F214" s="29">
        <f t="shared" si="1"/>
        <v>5725000</v>
      </c>
      <c r="G214" s="82"/>
    </row>
    <row r="215" spans="1:7" ht="48.75" customHeight="1">
      <c r="A215" s="77"/>
      <c r="B215" s="62">
        <v>851</v>
      </c>
      <c r="C215" s="62" t="s">
        <v>290</v>
      </c>
      <c r="D215" s="29">
        <v>500000000</v>
      </c>
      <c r="E215" s="29">
        <v>388419740</v>
      </c>
      <c r="F215" s="29">
        <f t="shared" si="1"/>
        <v>111580260</v>
      </c>
      <c r="G215" s="82"/>
    </row>
    <row r="216" spans="1:7" ht="15.6" customHeight="1">
      <c r="A216" s="77"/>
      <c r="B216" s="62">
        <v>852</v>
      </c>
      <c r="C216" s="62" t="s">
        <v>291</v>
      </c>
      <c r="D216" s="29">
        <v>70000000</v>
      </c>
      <c r="E216" s="29">
        <v>18193720</v>
      </c>
      <c r="F216" s="29">
        <f t="shared" si="1"/>
        <v>51806280</v>
      </c>
      <c r="G216" s="82"/>
    </row>
    <row r="217" spans="1:7" ht="15.6" customHeight="1">
      <c r="A217" s="78">
        <v>900</v>
      </c>
      <c r="B217" s="50"/>
      <c r="C217" s="50" t="s">
        <v>292</v>
      </c>
      <c r="D217" s="51">
        <f>+D218</f>
        <v>9473380000</v>
      </c>
      <c r="E217" s="51">
        <f>+E218</f>
        <v>7829244080</v>
      </c>
      <c r="F217" s="51">
        <f>SUM(F218)</f>
        <v>1644135920</v>
      </c>
      <c r="G217" s="82"/>
    </row>
    <row r="218" spans="1:7" ht="15.6" customHeight="1">
      <c r="A218" s="77"/>
      <c r="B218" s="62">
        <v>910</v>
      </c>
      <c r="C218" s="62" t="s">
        <v>293</v>
      </c>
      <c r="D218" s="29">
        <v>9473380000</v>
      </c>
      <c r="E218" s="29">
        <v>7829244080</v>
      </c>
      <c r="F218" s="29">
        <f t="shared" si="1"/>
        <v>1644135920</v>
      </c>
      <c r="G218" s="82"/>
    </row>
    <row r="219" spans="1:7" ht="15.6" customHeight="1">
      <c r="A219" s="114" t="s">
        <v>342</v>
      </c>
      <c r="B219" s="192"/>
      <c r="C219" s="115"/>
      <c r="D219" s="52">
        <f>+D217+D209+D201+D193+D183+D177</f>
        <v>239686596095</v>
      </c>
      <c r="E219" s="52">
        <f>+E217+E209+E201+E193+E183+E177</f>
        <v>176335097863</v>
      </c>
      <c r="F219" s="52">
        <f>+D219-E219</f>
        <v>63351498232</v>
      </c>
      <c r="G219" s="52"/>
    </row>
    <row r="220" spans="1:7" ht="30.6" customHeight="1">
      <c r="A220" s="2"/>
      <c r="B220" s="2"/>
      <c r="C220" s="2"/>
      <c r="D220" s="2"/>
      <c r="E220" s="2"/>
      <c r="F220" s="2"/>
      <c r="G220" s="2"/>
    </row>
    <row r="221" spans="1:7" ht="15.6" customHeight="1">
      <c r="A221" s="2"/>
      <c r="B221" s="2"/>
      <c r="C221" s="2"/>
      <c r="D221" s="2"/>
      <c r="E221" s="2"/>
      <c r="F221" s="2"/>
      <c r="G221" s="2"/>
    </row>
    <row r="222" spans="1:7" ht="15.6" customHeight="1">
      <c r="A222" s="240" t="s">
        <v>107</v>
      </c>
      <c r="B222" s="241"/>
      <c r="C222" s="241"/>
      <c r="D222" s="241"/>
      <c r="E222" s="241"/>
      <c r="F222" s="241"/>
      <c r="G222" s="242"/>
    </row>
    <row r="223" spans="1:7" ht="15.6" customHeight="1">
      <c r="A223" s="198" t="s">
        <v>108</v>
      </c>
      <c r="B223" s="199"/>
      <c r="C223" s="199"/>
      <c r="D223" s="199"/>
      <c r="E223" s="199"/>
      <c r="F223" s="199"/>
      <c r="G223" s="200"/>
    </row>
    <row r="224" spans="1:7" ht="15.6" customHeight="1">
      <c r="A224" s="56" t="s">
        <v>23</v>
      </c>
      <c r="B224" s="56" t="s">
        <v>41</v>
      </c>
      <c r="C224" s="114" t="s">
        <v>24</v>
      </c>
      <c r="D224" s="115"/>
      <c r="E224" s="114" t="s">
        <v>42</v>
      </c>
      <c r="F224" s="115"/>
      <c r="G224" s="56" t="s">
        <v>43</v>
      </c>
    </row>
    <row r="225" spans="1:7" ht="15.6" customHeight="1">
      <c r="A225" s="23">
        <v>1</v>
      </c>
      <c r="B225" s="23" t="s">
        <v>135</v>
      </c>
      <c r="C225" s="94" t="s">
        <v>136</v>
      </c>
      <c r="D225" s="96"/>
      <c r="E225" s="94" t="s">
        <v>137</v>
      </c>
      <c r="F225" s="96"/>
      <c r="G225" s="42" t="s">
        <v>138</v>
      </c>
    </row>
    <row r="226" spans="1:7" ht="15.6" customHeight="1">
      <c r="A226" s="142">
        <v>2</v>
      </c>
      <c r="B226" s="142" t="s">
        <v>135</v>
      </c>
      <c r="C226" s="134" t="s">
        <v>184</v>
      </c>
      <c r="D226" s="135"/>
      <c r="E226" s="134" t="s">
        <v>354</v>
      </c>
      <c r="F226" s="135"/>
      <c r="G226" s="41" t="s">
        <v>139</v>
      </c>
    </row>
    <row r="227" spans="1:7" ht="15.6" customHeight="1">
      <c r="A227" s="143"/>
      <c r="B227" s="143"/>
      <c r="C227" s="136"/>
      <c r="D227" s="137"/>
      <c r="E227" s="136"/>
      <c r="F227" s="137"/>
      <c r="G227" s="41" t="s">
        <v>140</v>
      </c>
    </row>
    <row r="228" spans="1:7" ht="15.6" customHeight="1">
      <c r="A228" s="143"/>
      <c r="B228" s="143"/>
      <c r="C228" s="136"/>
      <c r="D228" s="137"/>
      <c r="E228" s="136"/>
      <c r="F228" s="137"/>
      <c r="G228" s="41" t="s">
        <v>141</v>
      </c>
    </row>
    <row r="229" spans="1:7" ht="15.6" customHeight="1">
      <c r="A229" s="144"/>
      <c r="B229" s="144"/>
      <c r="C229" s="138"/>
      <c r="D229" s="139"/>
      <c r="E229" s="138"/>
      <c r="F229" s="139"/>
      <c r="G229" s="41" t="s">
        <v>142</v>
      </c>
    </row>
    <row r="230" spans="1:7" ht="15.6" customHeight="1">
      <c r="A230" s="97" t="s">
        <v>77</v>
      </c>
      <c r="B230" s="98"/>
      <c r="C230" s="98"/>
      <c r="D230" s="98"/>
      <c r="E230" s="98"/>
      <c r="F230" s="98"/>
      <c r="G230" s="99"/>
    </row>
    <row r="231" spans="1:7" ht="15.6" customHeight="1">
      <c r="A231" s="8"/>
      <c r="B231" s="8"/>
      <c r="C231" s="8"/>
      <c r="D231" s="8"/>
      <c r="E231" s="8"/>
      <c r="F231" s="8"/>
      <c r="G231" s="8"/>
    </row>
    <row r="232" spans="1:7" ht="15.75" customHeight="1">
      <c r="A232" s="237" t="s">
        <v>109</v>
      </c>
      <c r="B232" s="238"/>
      <c r="C232" s="238"/>
      <c r="D232" s="238"/>
      <c r="E232" s="238"/>
      <c r="F232" s="238"/>
      <c r="G232" s="239"/>
    </row>
    <row r="233" spans="1:7" ht="15.75" customHeight="1">
      <c r="A233" s="193" t="s">
        <v>79</v>
      </c>
      <c r="B233" s="195"/>
      <c r="C233" s="193" t="s">
        <v>24</v>
      </c>
      <c r="D233" s="195"/>
      <c r="E233" s="10" t="s">
        <v>72</v>
      </c>
      <c r="F233" s="193" t="s">
        <v>80</v>
      </c>
      <c r="G233" s="195"/>
    </row>
    <row r="234" spans="1:7" ht="45" customHeight="1">
      <c r="A234" s="181" t="s">
        <v>199</v>
      </c>
      <c r="B234" s="182"/>
      <c r="C234" s="181" t="s">
        <v>197</v>
      </c>
      <c r="D234" s="182"/>
      <c r="E234" s="53">
        <v>45471</v>
      </c>
      <c r="F234" s="181" t="s">
        <v>198</v>
      </c>
      <c r="G234" s="182"/>
    </row>
    <row r="235" spans="1:7" ht="45" customHeight="1">
      <c r="A235" s="181" t="s">
        <v>466</v>
      </c>
      <c r="B235" s="182"/>
      <c r="C235" s="181" t="s">
        <v>197</v>
      </c>
      <c r="D235" s="182"/>
      <c r="E235" s="53">
        <v>45615</v>
      </c>
      <c r="F235" s="243" t="s">
        <v>467</v>
      </c>
      <c r="G235" s="244"/>
    </row>
    <row r="236" spans="1:7" ht="15.75" customHeight="1">
      <c r="A236" s="181" t="s">
        <v>143</v>
      </c>
      <c r="B236" s="182"/>
      <c r="C236" s="196" t="s">
        <v>176</v>
      </c>
      <c r="D236" s="197"/>
      <c r="E236" s="33">
        <v>2024</v>
      </c>
      <c r="F236" s="181" t="s">
        <v>188</v>
      </c>
      <c r="G236" s="182"/>
    </row>
    <row r="237" spans="1:7" ht="15.6" customHeight="1">
      <c r="A237" s="97" t="s">
        <v>77</v>
      </c>
      <c r="B237" s="98"/>
      <c r="C237" s="98"/>
      <c r="D237" s="98"/>
      <c r="E237" s="98"/>
      <c r="F237" s="98"/>
      <c r="G237" s="99"/>
    </row>
    <row r="238" spans="1:7" ht="15.6" customHeight="1">
      <c r="A238" s="11"/>
      <c r="B238" s="12"/>
      <c r="C238" s="12"/>
      <c r="D238" s="12"/>
      <c r="E238" s="12"/>
      <c r="F238" s="12"/>
      <c r="G238" s="12"/>
    </row>
    <row r="239" spans="1:7" ht="41.25" customHeight="1">
      <c r="A239" s="198" t="s">
        <v>110</v>
      </c>
      <c r="B239" s="199"/>
      <c r="C239" s="199"/>
      <c r="D239" s="199"/>
      <c r="E239" s="199"/>
      <c r="F239" s="199"/>
      <c r="G239" s="200"/>
    </row>
    <row r="240" spans="1:7" s="27" customFormat="1" ht="63">
      <c r="A240" s="44" t="s">
        <v>101</v>
      </c>
      <c r="B240" s="39" t="s">
        <v>97</v>
      </c>
      <c r="C240" s="39" t="s">
        <v>96</v>
      </c>
      <c r="D240" s="114" t="s">
        <v>102</v>
      </c>
      <c r="E240" s="192"/>
      <c r="F240" s="115"/>
      <c r="G240" s="4" t="s">
        <v>40</v>
      </c>
    </row>
    <row r="241" spans="1:7" s="27" customFormat="1" ht="15.75">
      <c r="A241" s="25">
        <v>57</v>
      </c>
      <c r="B241" s="24">
        <v>18</v>
      </c>
      <c r="C241" s="24">
        <v>39</v>
      </c>
      <c r="D241" s="94" t="s">
        <v>239</v>
      </c>
      <c r="E241" s="95"/>
      <c r="F241" s="96"/>
      <c r="G241" s="43" t="s">
        <v>240</v>
      </c>
    </row>
    <row r="242" spans="1:7" s="27" customFormat="1" ht="15.75" customHeight="1">
      <c r="A242" s="97" t="s">
        <v>77</v>
      </c>
      <c r="B242" s="98"/>
      <c r="C242" s="98"/>
      <c r="D242" s="98"/>
      <c r="E242" s="98"/>
      <c r="F242" s="98"/>
      <c r="G242" s="99"/>
    </row>
    <row r="243" spans="1:7" s="27" customFormat="1" ht="15.6" customHeight="1">
      <c r="A243" s="13"/>
      <c r="B243" s="14"/>
      <c r="C243" s="14"/>
      <c r="D243" s="14"/>
      <c r="E243" s="14"/>
      <c r="F243" s="14"/>
      <c r="G243" s="15"/>
    </row>
    <row r="244" spans="1:7" s="27" customFormat="1" ht="15.6" customHeight="1">
      <c r="A244" s="211" t="s">
        <v>111</v>
      </c>
      <c r="B244" s="212"/>
      <c r="C244" s="212"/>
      <c r="D244" s="212"/>
      <c r="E244" s="212"/>
      <c r="F244" s="212"/>
      <c r="G244" s="213"/>
    </row>
    <row r="245" spans="1:7" ht="35.1" customHeight="1">
      <c r="A245" s="229" t="s">
        <v>112</v>
      </c>
      <c r="B245" s="230"/>
      <c r="C245" s="230"/>
      <c r="D245" s="230"/>
      <c r="E245" s="230"/>
      <c r="F245" s="230"/>
      <c r="G245" s="231"/>
    </row>
    <row r="246" spans="1:7" ht="35.1" customHeight="1">
      <c r="A246" s="193" t="s">
        <v>85</v>
      </c>
      <c r="B246" s="195"/>
      <c r="C246" s="235" t="s">
        <v>86</v>
      </c>
      <c r="D246" s="236"/>
      <c r="E246" s="193" t="s">
        <v>80</v>
      </c>
      <c r="F246" s="194"/>
      <c r="G246" s="195"/>
    </row>
    <row r="247" spans="1:7" ht="46.5" customHeight="1">
      <c r="A247" s="181">
        <v>4</v>
      </c>
      <c r="B247" s="182"/>
      <c r="C247" s="196" t="s">
        <v>185</v>
      </c>
      <c r="D247" s="197"/>
      <c r="E247" s="232" t="s">
        <v>348</v>
      </c>
      <c r="F247" s="233"/>
      <c r="G247" s="234"/>
    </row>
    <row r="248" spans="1:7" ht="35.1" customHeight="1">
      <c r="A248" s="97" t="s">
        <v>77</v>
      </c>
      <c r="B248" s="98"/>
      <c r="C248" s="98"/>
      <c r="D248" s="98"/>
      <c r="E248" s="98"/>
      <c r="F248" s="98"/>
      <c r="G248" s="99"/>
    </row>
    <row r="249" spans="1:7" ht="35.1" customHeight="1">
      <c r="A249" s="7"/>
      <c r="B249" s="8"/>
      <c r="C249" s="8"/>
      <c r="D249" s="8"/>
      <c r="E249" s="8"/>
      <c r="F249" s="8"/>
      <c r="G249" s="8"/>
    </row>
    <row r="250" spans="1:7" ht="35.1" customHeight="1">
      <c r="A250" s="198" t="s">
        <v>113</v>
      </c>
      <c r="B250" s="199"/>
      <c r="C250" s="199"/>
      <c r="D250" s="199"/>
      <c r="E250" s="199"/>
      <c r="F250" s="199"/>
      <c r="G250" s="200"/>
    </row>
    <row r="251" spans="1:7" ht="35.1" customHeight="1">
      <c r="A251" s="6" t="s">
        <v>103</v>
      </c>
      <c r="B251" s="6" t="s">
        <v>81</v>
      </c>
      <c r="C251" s="114" t="s">
        <v>84</v>
      </c>
      <c r="D251" s="115"/>
      <c r="E251" s="6" t="s">
        <v>82</v>
      </c>
      <c r="F251" s="114" t="s">
        <v>83</v>
      </c>
      <c r="G251" s="115"/>
    </row>
    <row r="252" spans="1:7" ht="35.1" customHeight="1">
      <c r="A252" s="20" t="s">
        <v>144</v>
      </c>
      <c r="B252" s="20">
        <v>75</v>
      </c>
      <c r="C252" s="94" t="s">
        <v>145</v>
      </c>
      <c r="D252" s="96"/>
      <c r="E252" s="20" t="s">
        <v>145</v>
      </c>
      <c r="F252" s="94" t="s">
        <v>146</v>
      </c>
      <c r="G252" s="96"/>
    </row>
    <row r="253" spans="1:7" ht="35.1" customHeight="1">
      <c r="A253" s="97" t="s">
        <v>77</v>
      </c>
      <c r="B253" s="98"/>
      <c r="C253" s="98"/>
      <c r="D253" s="98"/>
      <c r="E253" s="98"/>
      <c r="F253" s="98"/>
      <c r="G253" s="99"/>
    </row>
    <row r="254" spans="1:7" ht="35.1" customHeight="1">
      <c r="A254" s="16"/>
      <c r="B254" s="16"/>
      <c r="C254" s="16"/>
      <c r="D254" s="16"/>
      <c r="E254" s="2"/>
      <c r="F254" s="2"/>
      <c r="G254" s="2"/>
    </row>
    <row r="255" spans="1:7" s="93" customFormat="1" ht="37.5" customHeight="1">
      <c r="A255" s="214" t="s">
        <v>114</v>
      </c>
      <c r="B255" s="215"/>
      <c r="C255" s="215"/>
      <c r="D255" s="215"/>
      <c r="E255" s="215"/>
      <c r="F255" s="215"/>
      <c r="G255" s="216"/>
    </row>
    <row r="256" spans="1:7" s="93" customFormat="1" ht="36.6" customHeight="1">
      <c r="A256" s="103" t="s">
        <v>115</v>
      </c>
      <c r="B256" s="104"/>
      <c r="C256" s="104"/>
      <c r="D256" s="104"/>
      <c r="E256" s="104"/>
      <c r="F256" s="104"/>
      <c r="G256" s="105"/>
    </row>
    <row r="257" spans="1:7" ht="27" customHeight="1">
      <c r="A257" s="92" t="s">
        <v>44</v>
      </c>
      <c r="B257" s="92" t="s">
        <v>45</v>
      </c>
      <c r="C257" s="114" t="s">
        <v>24</v>
      </c>
      <c r="D257" s="115"/>
      <c r="E257" s="92" t="s">
        <v>46</v>
      </c>
      <c r="F257" s="114" t="s">
        <v>74</v>
      </c>
      <c r="G257" s="115"/>
    </row>
    <row r="258" spans="1:7" ht="35.25" customHeight="1">
      <c r="A258" s="55">
        <v>17157</v>
      </c>
      <c r="B258" s="54">
        <v>45433</v>
      </c>
      <c r="C258" s="94" t="s">
        <v>460</v>
      </c>
      <c r="D258" s="96"/>
      <c r="E258" s="91" t="s">
        <v>461</v>
      </c>
      <c r="F258" s="140" t="s">
        <v>464</v>
      </c>
      <c r="G258" s="141"/>
    </row>
    <row r="259" spans="1:7" ht="34.5" customHeight="1">
      <c r="A259" s="55">
        <v>17283</v>
      </c>
      <c r="B259" s="54">
        <v>45460</v>
      </c>
      <c r="C259" s="94" t="s">
        <v>462</v>
      </c>
      <c r="D259" s="96"/>
      <c r="E259" s="91" t="s">
        <v>463</v>
      </c>
      <c r="F259" s="140" t="s">
        <v>459</v>
      </c>
      <c r="G259" s="152"/>
    </row>
    <row r="260" spans="1:7" ht="15.75" customHeight="1">
      <c r="A260" s="97" t="s">
        <v>77</v>
      </c>
      <c r="B260" s="98"/>
      <c r="C260" s="98"/>
      <c r="D260" s="98"/>
      <c r="E260" s="98"/>
      <c r="F260" s="98"/>
      <c r="G260" s="99"/>
    </row>
    <row r="261" spans="1:7" ht="14.45" customHeight="1">
      <c r="A261" s="8"/>
      <c r="B261" s="8"/>
      <c r="C261" s="8"/>
      <c r="D261" s="8"/>
      <c r="E261" s="8"/>
      <c r="F261" s="8"/>
      <c r="G261" s="8"/>
    </row>
    <row r="262" spans="1:7" ht="37.5" customHeight="1">
      <c r="A262" s="214" t="s">
        <v>116</v>
      </c>
      <c r="B262" s="215"/>
      <c r="C262" s="215"/>
      <c r="D262" s="215"/>
      <c r="E262" s="215"/>
      <c r="F262" s="215"/>
      <c r="G262" s="216"/>
    </row>
    <row r="263" spans="1:7" ht="36.6" customHeight="1">
      <c r="A263" s="103" t="s">
        <v>302</v>
      </c>
      <c r="B263" s="104"/>
      <c r="C263" s="104"/>
      <c r="D263" s="104"/>
      <c r="E263" s="104"/>
      <c r="F263" s="104"/>
      <c r="G263" s="105"/>
    </row>
    <row r="264" spans="1:7" ht="34.15" customHeight="1">
      <c r="A264" s="100" t="s">
        <v>105</v>
      </c>
      <c r="B264" s="106"/>
      <c r="C264" s="106"/>
      <c r="D264" s="106"/>
      <c r="E264" s="106"/>
      <c r="F264" s="106"/>
      <c r="G264" s="107"/>
    </row>
    <row r="265" spans="1:7" ht="31.9" customHeight="1">
      <c r="A265" s="34" t="s">
        <v>75</v>
      </c>
      <c r="B265" s="63" t="s">
        <v>72</v>
      </c>
      <c r="C265" s="100" t="s">
        <v>24</v>
      </c>
      <c r="D265" s="106"/>
      <c r="E265" s="107"/>
      <c r="F265" s="114" t="s">
        <v>47</v>
      </c>
      <c r="G265" s="115"/>
    </row>
    <row r="266" spans="1:7" ht="15.75">
      <c r="A266" s="64" t="s">
        <v>202</v>
      </c>
      <c r="B266" s="65">
        <v>45343</v>
      </c>
      <c r="C266" s="111" t="s">
        <v>203</v>
      </c>
      <c r="D266" s="112"/>
      <c r="E266" s="113"/>
      <c r="F266" s="116" t="s">
        <v>147</v>
      </c>
      <c r="G266" s="220"/>
    </row>
    <row r="267" spans="1:7" ht="35.1" customHeight="1">
      <c r="A267" s="64" t="s">
        <v>186</v>
      </c>
      <c r="B267" s="66">
        <v>45372</v>
      </c>
      <c r="C267" s="111" t="s">
        <v>204</v>
      </c>
      <c r="D267" s="112"/>
      <c r="E267" s="113"/>
      <c r="F267" s="221"/>
      <c r="G267" s="222"/>
    </row>
    <row r="268" spans="1:7" ht="45" customHeight="1">
      <c r="A268" s="67" t="s">
        <v>205</v>
      </c>
      <c r="B268" s="68">
        <v>45366</v>
      </c>
      <c r="C268" s="120" t="s">
        <v>206</v>
      </c>
      <c r="D268" s="121"/>
      <c r="E268" s="122"/>
      <c r="F268" s="221"/>
      <c r="G268" s="222"/>
    </row>
    <row r="269" spans="1:7" ht="35.1" customHeight="1">
      <c r="A269" s="64" t="s">
        <v>207</v>
      </c>
      <c r="B269" s="66">
        <v>45436</v>
      </c>
      <c r="C269" s="120" t="s">
        <v>303</v>
      </c>
      <c r="D269" s="129"/>
      <c r="E269" s="130"/>
      <c r="F269" s="221"/>
      <c r="G269" s="222"/>
    </row>
    <row r="270" spans="1:7" ht="35.1" customHeight="1">
      <c r="A270" s="64" t="s">
        <v>208</v>
      </c>
      <c r="B270" s="66">
        <v>45435</v>
      </c>
      <c r="C270" s="120" t="s">
        <v>209</v>
      </c>
      <c r="D270" s="129"/>
      <c r="E270" s="130"/>
      <c r="F270" s="221"/>
      <c r="G270" s="222"/>
    </row>
    <row r="271" spans="1:7" ht="35.1" customHeight="1">
      <c r="A271" s="64" t="s">
        <v>210</v>
      </c>
      <c r="B271" s="66">
        <v>45441</v>
      </c>
      <c r="C271" s="120" t="s">
        <v>204</v>
      </c>
      <c r="D271" s="129"/>
      <c r="E271" s="130"/>
      <c r="F271" s="221"/>
      <c r="G271" s="222"/>
    </row>
    <row r="272" spans="1:7" ht="38.25" customHeight="1">
      <c r="A272" s="64" t="s">
        <v>211</v>
      </c>
      <c r="B272" s="66">
        <v>45461</v>
      </c>
      <c r="C272" s="120" t="s">
        <v>212</v>
      </c>
      <c r="D272" s="129"/>
      <c r="E272" s="130"/>
      <c r="F272" s="221"/>
      <c r="G272" s="222"/>
    </row>
    <row r="273" spans="1:7" ht="15.6" customHeight="1">
      <c r="A273" s="64" t="s">
        <v>213</v>
      </c>
      <c r="B273" s="66">
        <v>45468</v>
      </c>
      <c r="C273" s="120" t="s">
        <v>214</v>
      </c>
      <c r="D273" s="129"/>
      <c r="E273" s="130"/>
      <c r="F273" s="221"/>
      <c r="G273" s="222"/>
    </row>
    <row r="274" spans="1:7" ht="15.6" customHeight="1">
      <c r="A274" s="64" t="s">
        <v>215</v>
      </c>
      <c r="B274" s="66">
        <v>45464</v>
      </c>
      <c r="C274" s="120" t="s">
        <v>216</v>
      </c>
      <c r="D274" s="129"/>
      <c r="E274" s="130"/>
      <c r="F274" s="221"/>
      <c r="G274" s="222"/>
    </row>
    <row r="275" spans="1:7" ht="15.6" customHeight="1">
      <c r="A275" s="64" t="s">
        <v>244</v>
      </c>
      <c r="B275" s="66">
        <v>45532</v>
      </c>
      <c r="C275" s="120" t="s">
        <v>204</v>
      </c>
      <c r="D275" s="129"/>
      <c r="E275" s="130"/>
      <c r="F275" s="223"/>
      <c r="G275" s="224"/>
    </row>
    <row r="276" spans="1:7" ht="45" customHeight="1">
      <c r="A276" s="64" t="s">
        <v>304</v>
      </c>
      <c r="B276" s="66">
        <v>45607</v>
      </c>
      <c r="C276" s="120" t="s">
        <v>305</v>
      </c>
      <c r="D276" s="129"/>
      <c r="E276" s="130"/>
      <c r="F276" s="225"/>
      <c r="G276" s="226"/>
    </row>
    <row r="277" spans="1:7" ht="35.1" customHeight="1">
      <c r="A277" s="64" t="s">
        <v>306</v>
      </c>
      <c r="B277" s="66">
        <v>45618</v>
      </c>
      <c r="C277" s="120" t="s">
        <v>206</v>
      </c>
      <c r="D277" s="121"/>
      <c r="E277" s="122"/>
      <c r="F277" s="225"/>
      <c r="G277" s="226"/>
    </row>
    <row r="278" spans="1:7" ht="15.6" customHeight="1">
      <c r="A278" s="64" t="s">
        <v>307</v>
      </c>
      <c r="B278" s="66">
        <v>45589</v>
      </c>
      <c r="C278" s="120" t="s">
        <v>308</v>
      </c>
      <c r="D278" s="129"/>
      <c r="E278" s="130"/>
      <c r="F278" s="225"/>
      <c r="G278" s="226"/>
    </row>
    <row r="279" spans="1:7" ht="15.75">
      <c r="A279" s="64" t="s">
        <v>309</v>
      </c>
      <c r="B279" s="66">
        <v>45607</v>
      </c>
      <c r="C279" s="120" t="s">
        <v>310</v>
      </c>
      <c r="D279" s="129"/>
      <c r="E279" s="130"/>
      <c r="F279" s="225"/>
      <c r="G279" s="226"/>
    </row>
    <row r="280" spans="1:7" ht="15.75">
      <c r="A280" s="64" t="s">
        <v>311</v>
      </c>
      <c r="B280" s="66">
        <v>45643</v>
      </c>
      <c r="C280" s="120" t="s">
        <v>312</v>
      </c>
      <c r="D280" s="121"/>
      <c r="E280" s="122"/>
      <c r="F280" s="225"/>
      <c r="G280" s="226"/>
    </row>
    <row r="281" spans="1:7" ht="15.6" customHeight="1">
      <c r="A281" s="64" t="s">
        <v>313</v>
      </c>
      <c r="B281" s="66">
        <v>45652</v>
      </c>
      <c r="C281" s="120" t="s">
        <v>314</v>
      </c>
      <c r="D281" s="121"/>
      <c r="E281" s="122"/>
      <c r="F281" s="225"/>
      <c r="G281" s="226"/>
    </row>
    <row r="282" spans="1:7" ht="15.6" customHeight="1">
      <c r="A282" s="64" t="s">
        <v>315</v>
      </c>
      <c r="B282" s="66">
        <v>45610</v>
      </c>
      <c r="C282" s="120" t="s">
        <v>316</v>
      </c>
      <c r="D282" s="131"/>
      <c r="E282" s="132"/>
      <c r="F282" s="225"/>
      <c r="G282" s="226"/>
    </row>
    <row r="283" spans="1:7" ht="15.6" customHeight="1">
      <c r="A283" s="64" t="s">
        <v>317</v>
      </c>
      <c r="B283" s="66">
        <v>45635</v>
      </c>
      <c r="C283" s="120" t="s">
        <v>318</v>
      </c>
      <c r="D283" s="131"/>
      <c r="E283" s="132"/>
      <c r="F283" s="225"/>
      <c r="G283" s="226"/>
    </row>
    <row r="284" spans="1:7" ht="15.6" customHeight="1">
      <c r="A284" s="64" t="s">
        <v>319</v>
      </c>
      <c r="B284" s="66">
        <v>45653</v>
      </c>
      <c r="C284" s="120" t="s">
        <v>320</v>
      </c>
      <c r="D284" s="131"/>
      <c r="E284" s="132"/>
      <c r="F284" s="225"/>
      <c r="G284" s="226"/>
    </row>
    <row r="285" spans="1:7" ht="15.6" customHeight="1">
      <c r="A285" s="64" t="s">
        <v>321</v>
      </c>
      <c r="B285" s="66">
        <v>45656</v>
      </c>
      <c r="C285" s="120" t="s">
        <v>322</v>
      </c>
      <c r="D285" s="129"/>
      <c r="E285" s="130"/>
      <c r="F285" s="227"/>
      <c r="G285" s="228"/>
    </row>
    <row r="286" spans="1:7" ht="15.75">
      <c r="A286" s="69"/>
      <c r="B286" s="70"/>
      <c r="C286" s="71"/>
      <c r="D286" s="72"/>
      <c r="E286" s="72"/>
      <c r="F286" s="73"/>
      <c r="G286" s="73"/>
    </row>
    <row r="287" spans="1:7" s="40" customFormat="1" ht="31.5" customHeight="1">
      <c r="A287" s="100" t="s">
        <v>104</v>
      </c>
      <c r="B287" s="106"/>
      <c r="C287" s="106"/>
      <c r="D287" s="106"/>
      <c r="E287" s="106"/>
      <c r="F287" s="106"/>
      <c r="G287" s="107"/>
    </row>
    <row r="288" spans="1:7" ht="15.75">
      <c r="A288" s="34" t="s">
        <v>75</v>
      </c>
      <c r="B288" s="63" t="s">
        <v>72</v>
      </c>
      <c r="C288" s="100" t="s">
        <v>24</v>
      </c>
      <c r="D288" s="101"/>
      <c r="E288" s="102"/>
      <c r="F288" s="114" t="s">
        <v>47</v>
      </c>
      <c r="G288" s="115"/>
    </row>
    <row r="289" spans="1:7" ht="15.75">
      <c r="A289" s="64" t="s">
        <v>217</v>
      </c>
      <c r="B289" s="65">
        <v>45377</v>
      </c>
      <c r="C289" s="111" t="s">
        <v>218</v>
      </c>
      <c r="D289" s="112"/>
      <c r="E289" s="113"/>
      <c r="F289" s="176" t="s">
        <v>147</v>
      </c>
      <c r="G289" s="247"/>
    </row>
    <row r="290" spans="1:7" ht="216" customHeight="1">
      <c r="A290" s="64" t="s">
        <v>219</v>
      </c>
      <c r="B290" s="65">
        <v>45425</v>
      </c>
      <c r="C290" s="248" t="s">
        <v>220</v>
      </c>
      <c r="D290" s="249"/>
      <c r="E290" s="250"/>
      <c r="F290" s="247"/>
      <c r="G290" s="247"/>
    </row>
    <row r="291" spans="1:7" ht="15.75" customHeight="1">
      <c r="A291" s="64" t="s">
        <v>221</v>
      </c>
      <c r="B291" s="65">
        <v>45390</v>
      </c>
      <c r="C291" s="120" t="s">
        <v>222</v>
      </c>
      <c r="D291" s="121"/>
      <c r="E291" s="122"/>
      <c r="F291" s="247"/>
      <c r="G291" s="247"/>
    </row>
    <row r="292" spans="1:7" ht="15.75" customHeight="1">
      <c r="A292" s="67" t="s">
        <v>223</v>
      </c>
      <c r="B292" s="74">
        <v>45383</v>
      </c>
      <c r="C292" s="120" t="s">
        <v>224</v>
      </c>
      <c r="D292" s="121"/>
      <c r="E292" s="122"/>
      <c r="F292" s="247"/>
      <c r="G292" s="247"/>
    </row>
    <row r="293" spans="1:7" ht="15.75" customHeight="1">
      <c r="A293" s="64" t="s">
        <v>225</v>
      </c>
      <c r="B293" s="65">
        <v>45404</v>
      </c>
      <c r="C293" s="120" t="s">
        <v>226</v>
      </c>
      <c r="D293" s="121"/>
      <c r="E293" s="122"/>
      <c r="F293" s="247"/>
      <c r="G293" s="247"/>
    </row>
    <row r="294" spans="1:7" ht="15.75" customHeight="1">
      <c r="A294" s="64" t="s">
        <v>227</v>
      </c>
      <c r="B294" s="65">
        <v>45450</v>
      </c>
      <c r="C294" s="120" t="s">
        <v>228</v>
      </c>
      <c r="D294" s="121"/>
      <c r="E294" s="122"/>
      <c r="F294" s="247"/>
      <c r="G294" s="247"/>
    </row>
    <row r="295" spans="1:7" ht="15.75" customHeight="1">
      <c r="A295" s="64" t="s">
        <v>229</v>
      </c>
      <c r="B295" s="65">
        <v>45446</v>
      </c>
      <c r="C295" s="120" t="s">
        <v>230</v>
      </c>
      <c r="D295" s="121"/>
      <c r="E295" s="122"/>
      <c r="F295" s="247"/>
      <c r="G295" s="247"/>
    </row>
    <row r="296" spans="1:7" ht="15.75" customHeight="1">
      <c r="A296" s="64" t="s">
        <v>231</v>
      </c>
      <c r="B296" s="65">
        <v>45421</v>
      </c>
      <c r="C296" s="111" t="s">
        <v>232</v>
      </c>
      <c r="D296" s="112"/>
      <c r="E296" s="113"/>
      <c r="F296" s="247"/>
      <c r="G296" s="247"/>
    </row>
    <row r="297" spans="1:7" ht="15.6" customHeight="1">
      <c r="A297" s="64" t="s">
        <v>233</v>
      </c>
      <c r="B297" s="65">
        <v>45462</v>
      </c>
      <c r="C297" s="111" t="s">
        <v>234</v>
      </c>
      <c r="D297" s="112"/>
      <c r="E297" s="113"/>
      <c r="F297" s="247"/>
      <c r="G297" s="247"/>
    </row>
    <row r="298" spans="1:7" ht="15.75" customHeight="1">
      <c r="A298" s="64" t="s">
        <v>245</v>
      </c>
      <c r="B298" s="65">
        <v>45504</v>
      </c>
      <c r="C298" s="111" t="s">
        <v>246</v>
      </c>
      <c r="D298" s="112"/>
      <c r="E298" s="113"/>
      <c r="F298" s="247"/>
      <c r="G298" s="247"/>
    </row>
    <row r="299" spans="1:7" ht="15.75" customHeight="1">
      <c r="A299" s="64" t="s">
        <v>247</v>
      </c>
      <c r="B299" s="65">
        <v>45476</v>
      </c>
      <c r="C299" s="111" t="s">
        <v>232</v>
      </c>
      <c r="D299" s="112"/>
      <c r="E299" s="113"/>
      <c r="F299" s="247"/>
      <c r="G299" s="247"/>
    </row>
    <row r="300" spans="1:7" ht="15.75" customHeight="1">
      <c r="A300" s="64" t="s">
        <v>248</v>
      </c>
      <c r="B300" s="65">
        <v>45492</v>
      </c>
      <c r="C300" s="111" t="s">
        <v>249</v>
      </c>
      <c r="D300" s="112"/>
      <c r="E300" s="113"/>
      <c r="F300" s="247"/>
      <c r="G300" s="247"/>
    </row>
    <row r="301" spans="1:7" ht="15.75" customHeight="1">
      <c r="A301" s="64" t="s">
        <v>250</v>
      </c>
      <c r="B301" s="65">
        <v>45545</v>
      </c>
      <c r="C301" s="111" t="s">
        <v>232</v>
      </c>
      <c r="D301" s="112"/>
      <c r="E301" s="113"/>
      <c r="F301" s="247"/>
      <c r="G301" s="247"/>
    </row>
    <row r="302" spans="1:7" ht="15.75">
      <c r="A302" s="64" t="s">
        <v>251</v>
      </c>
      <c r="B302" s="65">
        <v>45510</v>
      </c>
      <c r="C302" s="120" t="s">
        <v>323</v>
      </c>
      <c r="D302" s="121"/>
      <c r="E302" s="122"/>
      <c r="F302" s="247"/>
      <c r="G302" s="247"/>
    </row>
    <row r="303" spans="1:7" ht="15.75">
      <c r="A303" s="64" t="s">
        <v>324</v>
      </c>
      <c r="B303" s="65">
        <v>45587</v>
      </c>
      <c r="C303" s="111" t="s">
        <v>232</v>
      </c>
      <c r="D303" s="112"/>
      <c r="E303" s="113"/>
      <c r="F303" s="247"/>
      <c r="G303" s="247"/>
    </row>
    <row r="304" spans="1:7" ht="15.75">
      <c r="A304" s="64" t="s">
        <v>325</v>
      </c>
      <c r="B304" s="65">
        <v>45572</v>
      </c>
      <c r="C304" s="111" t="s">
        <v>232</v>
      </c>
      <c r="D304" s="112"/>
      <c r="E304" s="113"/>
      <c r="F304" s="247"/>
      <c r="G304" s="247"/>
    </row>
    <row r="305" spans="1:7" ht="15.75">
      <c r="A305" s="64" t="s">
        <v>326</v>
      </c>
      <c r="B305" s="65">
        <v>45635</v>
      </c>
      <c r="C305" s="120" t="s">
        <v>327</v>
      </c>
      <c r="D305" s="131"/>
      <c r="E305" s="132"/>
      <c r="F305" s="247"/>
      <c r="G305" s="247"/>
    </row>
    <row r="306" spans="1:7" ht="15.75">
      <c r="A306" s="64" t="s">
        <v>328</v>
      </c>
      <c r="B306" s="65">
        <v>45590</v>
      </c>
      <c r="C306" s="111" t="s">
        <v>234</v>
      </c>
      <c r="D306" s="112"/>
      <c r="E306" s="113"/>
      <c r="F306" s="247"/>
      <c r="G306" s="247"/>
    </row>
    <row r="307" spans="1:7" ht="13.5" customHeight="1">
      <c r="A307" s="64" t="s">
        <v>329</v>
      </c>
      <c r="B307" s="65">
        <v>45659</v>
      </c>
      <c r="C307" s="251" t="s">
        <v>330</v>
      </c>
      <c r="D307" s="252"/>
      <c r="E307" s="252"/>
      <c r="F307" s="247"/>
      <c r="G307" s="247"/>
    </row>
    <row r="308" spans="1:7" ht="15.75" customHeight="1">
      <c r="A308" s="75"/>
      <c r="B308" s="75"/>
      <c r="C308" s="75"/>
      <c r="D308" s="75"/>
      <c r="E308" s="75"/>
      <c r="F308" s="75"/>
      <c r="G308" s="75"/>
    </row>
    <row r="309" spans="1:7" ht="15.75">
      <c r="A309" s="100" t="s">
        <v>48</v>
      </c>
      <c r="B309" s="106"/>
      <c r="C309" s="106"/>
      <c r="D309" s="106"/>
      <c r="E309" s="106"/>
      <c r="F309" s="106"/>
      <c r="G309" s="107"/>
    </row>
    <row r="310" spans="1:7" ht="15.75">
      <c r="A310" s="34" t="s">
        <v>75</v>
      </c>
      <c r="B310" s="63" t="s">
        <v>72</v>
      </c>
      <c r="C310" s="100" t="s">
        <v>24</v>
      </c>
      <c r="D310" s="106"/>
      <c r="E310" s="107"/>
      <c r="F310" s="114" t="s">
        <v>47</v>
      </c>
      <c r="G310" s="115"/>
    </row>
    <row r="311" spans="1:7" ht="15.75">
      <c r="A311" s="59" t="s">
        <v>331</v>
      </c>
      <c r="B311" s="65">
        <v>45516</v>
      </c>
      <c r="C311" s="108" t="s">
        <v>252</v>
      </c>
      <c r="D311" s="109"/>
      <c r="E311" s="110"/>
      <c r="F311" s="116" t="s">
        <v>147</v>
      </c>
      <c r="G311" s="117"/>
    </row>
    <row r="312" spans="1:7" ht="15.75">
      <c r="A312" s="59" t="s">
        <v>332</v>
      </c>
      <c r="B312" s="65">
        <v>45498</v>
      </c>
      <c r="C312" s="108" t="s">
        <v>252</v>
      </c>
      <c r="D312" s="109"/>
      <c r="E312" s="110"/>
      <c r="F312" s="118"/>
      <c r="G312" s="119"/>
    </row>
    <row r="313" spans="1:7" ht="15.75">
      <c r="A313" s="75"/>
      <c r="B313" s="75"/>
      <c r="C313" s="75"/>
      <c r="D313" s="75"/>
      <c r="E313" s="75"/>
      <c r="F313" s="75"/>
      <c r="G313" s="75"/>
    </row>
    <row r="314" spans="1:7" ht="15.75">
      <c r="A314" s="100" t="s">
        <v>106</v>
      </c>
      <c r="B314" s="106"/>
      <c r="C314" s="106"/>
      <c r="D314" s="106"/>
      <c r="E314" s="106"/>
      <c r="F314" s="106"/>
      <c r="G314" s="107"/>
    </row>
    <row r="315" spans="1:7" ht="15.75">
      <c r="A315" s="34" t="s">
        <v>75</v>
      </c>
      <c r="B315" s="63" t="s">
        <v>72</v>
      </c>
      <c r="C315" s="100" t="s">
        <v>24</v>
      </c>
      <c r="D315" s="106"/>
      <c r="E315" s="107"/>
      <c r="F315" s="114" t="s">
        <v>47</v>
      </c>
      <c r="G315" s="115"/>
    </row>
    <row r="316" spans="1:7" ht="15" customHeight="1">
      <c r="A316" s="64" t="s">
        <v>235</v>
      </c>
      <c r="B316" s="65">
        <v>45450</v>
      </c>
      <c r="C316" s="120" t="s">
        <v>236</v>
      </c>
      <c r="D316" s="121"/>
      <c r="E316" s="122"/>
      <c r="F316" s="201" t="s">
        <v>147</v>
      </c>
      <c r="G316" s="246"/>
    </row>
    <row r="317" spans="1:7" ht="15.75">
      <c r="A317" s="64" t="s">
        <v>253</v>
      </c>
      <c r="B317" s="65">
        <v>45482</v>
      </c>
      <c r="C317" s="120" t="s">
        <v>254</v>
      </c>
      <c r="D317" s="121"/>
      <c r="E317" s="122"/>
      <c r="F317" s="125"/>
      <c r="G317" s="126"/>
    </row>
    <row r="318" spans="1:7" ht="15.75">
      <c r="A318" s="64" t="s">
        <v>251</v>
      </c>
      <c r="B318" s="65">
        <v>45506</v>
      </c>
      <c r="C318" s="120" t="s">
        <v>255</v>
      </c>
      <c r="D318" s="121"/>
      <c r="E318" s="122"/>
      <c r="F318" s="125"/>
      <c r="G318" s="126"/>
    </row>
    <row r="319" spans="1:7" ht="15.75">
      <c r="A319" s="64" t="s">
        <v>333</v>
      </c>
      <c r="B319" s="65">
        <v>45586</v>
      </c>
      <c r="C319" s="120" t="s">
        <v>334</v>
      </c>
      <c r="D319" s="121"/>
      <c r="E319" s="122"/>
      <c r="F319" s="125"/>
      <c r="G319" s="126"/>
    </row>
    <row r="320" spans="1:7" ht="15.75">
      <c r="A320" s="64" t="s">
        <v>335</v>
      </c>
      <c r="B320" s="65">
        <v>45631</v>
      </c>
      <c r="C320" s="120" t="s">
        <v>336</v>
      </c>
      <c r="D320" s="131"/>
      <c r="E320" s="132"/>
      <c r="F320" s="127"/>
      <c r="G320" s="128"/>
    </row>
    <row r="321" spans="1:7" ht="15.75">
      <c r="A321" s="75"/>
      <c r="B321" s="75"/>
      <c r="C321" s="75"/>
      <c r="D321" s="75"/>
      <c r="E321" s="75"/>
      <c r="F321" s="75"/>
      <c r="G321" s="75"/>
    </row>
    <row r="322" spans="1:7" ht="15.75">
      <c r="A322" s="100" t="s">
        <v>49</v>
      </c>
      <c r="B322" s="106"/>
      <c r="C322" s="106"/>
      <c r="D322" s="106"/>
      <c r="E322" s="106"/>
      <c r="F322" s="106"/>
      <c r="G322" s="107"/>
    </row>
    <row r="323" spans="1:7" ht="15.75">
      <c r="A323" s="61" t="s">
        <v>2</v>
      </c>
      <c r="B323" s="63" t="s">
        <v>72</v>
      </c>
      <c r="C323" s="100" t="s">
        <v>50</v>
      </c>
      <c r="D323" s="106"/>
      <c r="E323" s="107"/>
      <c r="F323" s="114" t="s">
        <v>51</v>
      </c>
      <c r="G323" s="115"/>
    </row>
    <row r="324" spans="1:7" ht="15.75">
      <c r="A324" s="64" t="s">
        <v>237</v>
      </c>
      <c r="B324" s="65">
        <v>45390</v>
      </c>
      <c r="C324" s="120" t="s">
        <v>238</v>
      </c>
      <c r="D324" s="121"/>
      <c r="E324" s="122"/>
      <c r="F324" s="123" t="s">
        <v>337</v>
      </c>
      <c r="G324" s="124"/>
    </row>
    <row r="325" spans="1:7" ht="15.75">
      <c r="A325" s="64" t="s">
        <v>256</v>
      </c>
      <c r="B325" s="65">
        <v>45488</v>
      </c>
      <c r="C325" s="120" t="s">
        <v>257</v>
      </c>
      <c r="D325" s="121"/>
      <c r="E325" s="122"/>
      <c r="F325" s="125"/>
      <c r="G325" s="126"/>
    </row>
    <row r="326" spans="1:7" ht="15.75">
      <c r="A326" s="64" t="s">
        <v>338</v>
      </c>
      <c r="B326" s="65">
        <v>45573</v>
      </c>
      <c r="C326" s="120" t="s">
        <v>339</v>
      </c>
      <c r="D326" s="121"/>
      <c r="E326" s="122"/>
      <c r="F326" s="127"/>
      <c r="G326" s="128"/>
    </row>
    <row r="327" spans="1:7">
      <c r="A327" s="76"/>
      <c r="B327" s="76"/>
      <c r="C327" s="76"/>
      <c r="D327" s="76"/>
      <c r="E327" s="76"/>
      <c r="F327" s="76"/>
      <c r="G327" s="76"/>
    </row>
    <row r="328" spans="1:7" ht="16.5">
      <c r="A328" s="103" t="s">
        <v>117</v>
      </c>
      <c r="B328" s="104"/>
      <c r="C328" s="104"/>
      <c r="D328" s="104"/>
      <c r="E328" s="104"/>
      <c r="F328" s="104"/>
      <c r="G328" s="105"/>
    </row>
    <row r="329" spans="1:7" ht="15.75">
      <c r="A329" s="100" t="s">
        <v>52</v>
      </c>
      <c r="B329" s="106"/>
      <c r="C329" s="107"/>
      <c r="D329" s="100" t="s">
        <v>58</v>
      </c>
      <c r="E329" s="106"/>
      <c r="F329" s="106"/>
      <c r="G329" s="107"/>
    </row>
    <row r="330" spans="1:7" ht="15.75">
      <c r="A330" s="97">
        <v>2020</v>
      </c>
      <c r="B330" s="98"/>
      <c r="C330" s="99"/>
      <c r="D330" s="97">
        <v>1.66</v>
      </c>
      <c r="E330" s="98"/>
      <c r="F330" s="98"/>
      <c r="G330" s="99"/>
    </row>
    <row r="331" spans="1:7" ht="15.75">
      <c r="A331" s="97">
        <v>2021</v>
      </c>
      <c r="B331" s="98"/>
      <c r="C331" s="99"/>
      <c r="D331" s="97">
        <v>1.48</v>
      </c>
      <c r="E331" s="98"/>
      <c r="F331" s="98"/>
      <c r="G331" s="99"/>
    </row>
    <row r="332" spans="1:7" ht="15.75">
      <c r="A332" s="97">
        <v>2022</v>
      </c>
      <c r="B332" s="98"/>
      <c r="C332" s="99"/>
      <c r="D332" s="97">
        <v>2.14</v>
      </c>
      <c r="E332" s="98"/>
      <c r="F332" s="98"/>
      <c r="G332" s="99"/>
    </row>
    <row r="333" spans="1:7" ht="15.75">
      <c r="A333" s="97">
        <v>2023</v>
      </c>
      <c r="B333" s="98"/>
      <c r="C333" s="99"/>
      <c r="D333" s="97" t="s">
        <v>355</v>
      </c>
      <c r="E333" s="98"/>
      <c r="F333" s="98"/>
      <c r="G333" s="99"/>
    </row>
    <row r="334" spans="1:7" ht="15.75">
      <c r="A334" s="94" t="s">
        <v>465</v>
      </c>
      <c r="B334" s="95"/>
      <c r="C334" s="95"/>
      <c r="D334" s="95"/>
      <c r="E334" s="95"/>
      <c r="F334" s="95"/>
      <c r="G334" s="96"/>
    </row>
    <row r="335" spans="1:7">
      <c r="A335" s="253" t="s">
        <v>177</v>
      </c>
      <c r="B335" s="254"/>
      <c r="C335" s="254"/>
      <c r="D335" s="254"/>
      <c r="E335" s="254"/>
      <c r="F335" s="254"/>
      <c r="G335" s="255"/>
    </row>
    <row r="336" spans="1:7">
      <c r="A336" s="76"/>
      <c r="B336" s="76"/>
      <c r="C336" s="76"/>
      <c r="D336" s="76"/>
      <c r="E336" s="76"/>
      <c r="F336" s="76"/>
      <c r="G336" s="76"/>
    </row>
    <row r="337" spans="1:7" ht="18.75">
      <c r="A337" s="214" t="s">
        <v>118</v>
      </c>
      <c r="B337" s="215"/>
      <c r="C337" s="215"/>
      <c r="D337" s="215"/>
      <c r="E337" s="215"/>
      <c r="F337" s="215"/>
      <c r="G337" s="216"/>
    </row>
    <row r="338" spans="1:7" ht="227.45" customHeight="1">
      <c r="A338" s="245" t="s">
        <v>346</v>
      </c>
      <c r="B338" s="245"/>
      <c r="C338" s="245"/>
      <c r="D338" s="245"/>
      <c r="E338" s="245"/>
      <c r="F338" s="245"/>
      <c r="G338" s="245"/>
    </row>
    <row r="339" spans="1:7">
      <c r="A339" s="26"/>
      <c r="B339" s="26"/>
      <c r="C339" s="26"/>
      <c r="D339" s="26"/>
      <c r="E339" s="26"/>
      <c r="F339" s="26"/>
      <c r="G339" s="26"/>
    </row>
    <row r="340" spans="1:7">
      <c r="A340" s="26"/>
      <c r="B340" s="26"/>
      <c r="C340" s="26"/>
      <c r="D340" s="26"/>
      <c r="E340" s="26"/>
      <c r="F340" s="26"/>
      <c r="G340" s="26"/>
    </row>
    <row r="341" spans="1:7">
      <c r="A341" s="26"/>
      <c r="B341" s="26"/>
      <c r="C341" s="26"/>
      <c r="D341" s="26"/>
      <c r="E341" s="26"/>
      <c r="F341" s="26"/>
      <c r="G341" s="26"/>
    </row>
    <row r="342" spans="1:7">
      <c r="A342" s="26"/>
      <c r="B342" s="26"/>
      <c r="C342" s="26"/>
      <c r="D342" s="26"/>
      <c r="E342" s="26"/>
      <c r="F342" s="26"/>
      <c r="G342" s="26"/>
    </row>
    <row r="343" spans="1:7">
      <c r="A343" s="26"/>
      <c r="B343" s="26"/>
      <c r="C343" s="26"/>
      <c r="D343" s="26"/>
      <c r="E343" s="26"/>
      <c r="F343" s="26"/>
      <c r="G343" s="26"/>
    </row>
    <row r="344" spans="1:7">
      <c r="A344" s="26"/>
      <c r="B344" s="26"/>
      <c r="C344" s="26"/>
      <c r="D344" s="26"/>
      <c r="E344" s="26"/>
      <c r="F344" s="26"/>
      <c r="G344" s="26"/>
    </row>
    <row r="345" spans="1:7">
      <c r="A345" s="26"/>
      <c r="B345" s="26"/>
      <c r="C345" s="26"/>
      <c r="D345" s="26"/>
      <c r="E345" s="26"/>
      <c r="F345" s="26"/>
      <c r="G345" s="26"/>
    </row>
    <row r="346" spans="1:7">
      <c r="A346" s="26"/>
      <c r="B346" s="26"/>
      <c r="C346" s="26"/>
      <c r="D346" s="26"/>
      <c r="E346" s="26"/>
      <c r="F346" s="26"/>
      <c r="G346" s="26"/>
    </row>
    <row r="347" spans="1:7">
      <c r="A347" s="26"/>
      <c r="B347" s="26"/>
      <c r="C347" s="26"/>
      <c r="D347" s="26"/>
      <c r="E347" s="26"/>
      <c r="F347" s="26"/>
      <c r="G347" s="26"/>
    </row>
    <row r="348" spans="1:7">
      <c r="A348" s="26"/>
      <c r="B348" s="26"/>
      <c r="C348" s="26"/>
      <c r="D348" s="26"/>
      <c r="E348" s="26"/>
      <c r="F348" s="26"/>
      <c r="G348" s="26"/>
    </row>
    <row r="349" spans="1:7">
      <c r="A349" s="26"/>
      <c r="B349" s="26"/>
      <c r="C349" s="26"/>
      <c r="D349" s="26"/>
      <c r="E349" s="26"/>
      <c r="F349" s="26"/>
      <c r="G349" s="26"/>
    </row>
    <row r="354" spans="1:7">
      <c r="A354" s="76"/>
      <c r="B354" s="76"/>
      <c r="C354" s="76"/>
      <c r="D354" s="76"/>
      <c r="E354" s="76"/>
      <c r="F354" s="76"/>
      <c r="G354" s="76"/>
    </row>
  </sheetData>
  <mergeCells count="291">
    <mergeCell ref="A337:G337"/>
    <mergeCell ref="A338:G338"/>
    <mergeCell ref="F316:G320"/>
    <mergeCell ref="C317:E317"/>
    <mergeCell ref="C318:E318"/>
    <mergeCell ref="C319:E319"/>
    <mergeCell ref="C320:E320"/>
    <mergeCell ref="F289:G307"/>
    <mergeCell ref="C290:E290"/>
    <mergeCell ref="C291:E291"/>
    <mergeCell ref="C292:E292"/>
    <mergeCell ref="C305:E305"/>
    <mergeCell ref="C306:E306"/>
    <mergeCell ref="C307:E307"/>
    <mergeCell ref="C299:E299"/>
    <mergeCell ref="C300:E300"/>
    <mergeCell ref="A335:G335"/>
    <mergeCell ref="C312:E312"/>
    <mergeCell ref="A314:G314"/>
    <mergeCell ref="A330:C330"/>
    <mergeCell ref="C234:D234"/>
    <mergeCell ref="F257:G257"/>
    <mergeCell ref="C257:D257"/>
    <mergeCell ref="A248:G248"/>
    <mergeCell ref="A262:G262"/>
    <mergeCell ref="D241:F241"/>
    <mergeCell ref="D331:G331"/>
    <mergeCell ref="A235:B235"/>
    <mergeCell ref="C235:D235"/>
    <mergeCell ref="F235:G235"/>
    <mergeCell ref="A232:G232"/>
    <mergeCell ref="A233:B233"/>
    <mergeCell ref="A236:B236"/>
    <mergeCell ref="C233:D233"/>
    <mergeCell ref="C85:D85"/>
    <mergeCell ref="F251:G251"/>
    <mergeCell ref="C323:E323"/>
    <mergeCell ref="C326:E326"/>
    <mergeCell ref="A322:G322"/>
    <mergeCell ref="A309:G309"/>
    <mergeCell ref="A222:G222"/>
    <mergeCell ref="A223:G223"/>
    <mergeCell ref="C224:D224"/>
    <mergeCell ref="A90:G90"/>
    <mergeCell ref="G92:G94"/>
    <mergeCell ref="A95:G95"/>
    <mergeCell ref="E224:F224"/>
    <mergeCell ref="A256:G256"/>
    <mergeCell ref="A264:G264"/>
    <mergeCell ref="F233:G233"/>
    <mergeCell ref="C236:D236"/>
    <mergeCell ref="F236:G236"/>
    <mergeCell ref="A234:B234"/>
    <mergeCell ref="F234:G234"/>
    <mergeCell ref="C267:E267"/>
    <mergeCell ref="C268:E268"/>
    <mergeCell ref="C269:E269"/>
    <mergeCell ref="A260:G260"/>
    <mergeCell ref="A239:G239"/>
    <mergeCell ref="A245:G245"/>
    <mergeCell ref="A242:G242"/>
    <mergeCell ref="F252:G252"/>
    <mergeCell ref="A253:G253"/>
    <mergeCell ref="E247:G247"/>
    <mergeCell ref="A246:B246"/>
    <mergeCell ref="C246:D246"/>
    <mergeCell ref="B59:D59"/>
    <mergeCell ref="E59:G59"/>
    <mergeCell ref="B60:D60"/>
    <mergeCell ref="A72:G72"/>
    <mergeCell ref="B62:D62"/>
    <mergeCell ref="A219:C219"/>
    <mergeCell ref="A263:G263"/>
    <mergeCell ref="B64:D64"/>
    <mergeCell ref="B63:D63"/>
    <mergeCell ref="C87:D87"/>
    <mergeCell ref="E246:G246"/>
    <mergeCell ref="C247:D247"/>
    <mergeCell ref="A250:G250"/>
    <mergeCell ref="C259:D259"/>
    <mergeCell ref="F259:G259"/>
    <mergeCell ref="A88:G88"/>
    <mergeCell ref="E60:G71"/>
    <mergeCell ref="G76:G87"/>
    <mergeCell ref="C77:D77"/>
    <mergeCell ref="C78:D78"/>
    <mergeCell ref="C79:D79"/>
    <mergeCell ref="C80:D80"/>
    <mergeCell ref="A230:G230"/>
    <mergeCell ref="A176:B176"/>
    <mergeCell ref="E32:F32"/>
    <mergeCell ref="E33:F33"/>
    <mergeCell ref="B32:C32"/>
    <mergeCell ref="B49:D49"/>
    <mergeCell ref="B50:D50"/>
    <mergeCell ref="E55:G55"/>
    <mergeCell ref="A58:G58"/>
    <mergeCell ref="B43:D43"/>
    <mergeCell ref="E43:G43"/>
    <mergeCell ref="B44:D44"/>
    <mergeCell ref="E44:G44"/>
    <mergeCell ref="A56:G56"/>
    <mergeCell ref="D34:D35"/>
    <mergeCell ref="D36:D38"/>
    <mergeCell ref="G33:G34"/>
    <mergeCell ref="B38:C38"/>
    <mergeCell ref="E38:F38"/>
    <mergeCell ref="A31:G31"/>
    <mergeCell ref="B33:C35"/>
    <mergeCell ref="A33:A35"/>
    <mergeCell ref="E34:F35"/>
    <mergeCell ref="C86:D86"/>
    <mergeCell ref="B71:D71"/>
    <mergeCell ref="E76:F76"/>
    <mergeCell ref="C76:D76"/>
    <mergeCell ref="E75:F75"/>
    <mergeCell ref="C75:D75"/>
    <mergeCell ref="B67:D67"/>
    <mergeCell ref="B68:D68"/>
    <mergeCell ref="B69:D69"/>
    <mergeCell ref="B70:D70"/>
    <mergeCell ref="B45:D45"/>
    <mergeCell ref="E45:G45"/>
    <mergeCell ref="E46:G46"/>
    <mergeCell ref="E47:G47"/>
    <mergeCell ref="E48:G48"/>
    <mergeCell ref="E49:G49"/>
    <mergeCell ref="E50:G50"/>
    <mergeCell ref="B46:D46"/>
    <mergeCell ref="B47:D47"/>
    <mergeCell ref="B48:D48"/>
    <mergeCell ref="B12:C12"/>
    <mergeCell ref="D12:E12"/>
    <mergeCell ref="F12:G12"/>
    <mergeCell ref="B13:C13"/>
    <mergeCell ref="A27:G27"/>
    <mergeCell ref="A28:G28"/>
    <mergeCell ref="A29:G29"/>
    <mergeCell ref="A30:G30"/>
    <mergeCell ref="A22:D22"/>
    <mergeCell ref="A23:D23"/>
    <mergeCell ref="A24:D24"/>
    <mergeCell ref="A25:D25"/>
    <mergeCell ref="E22:G22"/>
    <mergeCell ref="E23:G23"/>
    <mergeCell ref="E24:G24"/>
    <mergeCell ref="E25:G25"/>
    <mergeCell ref="F16:G16"/>
    <mergeCell ref="B21:C21"/>
    <mergeCell ref="D18:E18"/>
    <mergeCell ref="D19:E19"/>
    <mergeCell ref="D20:E20"/>
    <mergeCell ref="D21:E21"/>
    <mergeCell ref="B18:C18"/>
    <mergeCell ref="B19:C19"/>
    <mergeCell ref="A1:G2"/>
    <mergeCell ref="A3:G3"/>
    <mergeCell ref="A6:G6"/>
    <mergeCell ref="A9:G9"/>
    <mergeCell ref="A10:G10"/>
    <mergeCell ref="F13:G13"/>
    <mergeCell ref="F14:G14"/>
    <mergeCell ref="F15:G15"/>
    <mergeCell ref="F17:G17"/>
    <mergeCell ref="D13:E13"/>
    <mergeCell ref="D14:E14"/>
    <mergeCell ref="D15:E15"/>
    <mergeCell ref="D16:E16"/>
    <mergeCell ref="D17:E17"/>
    <mergeCell ref="A4:G4"/>
    <mergeCell ref="A5:G5"/>
    <mergeCell ref="A7:G7"/>
    <mergeCell ref="B11:C11"/>
    <mergeCell ref="D11:E11"/>
    <mergeCell ref="B14:C14"/>
    <mergeCell ref="B15:C15"/>
    <mergeCell ref="B16:C16"/>
    <mergeCell ref="B17:C17"/>
    <mergeCell ref="F11:G11"/>
    <mergeCell ref="B20:C20"/>
    <mergeCell ref="F18:G18"/>
    <mergeCell ref="F19:G19"/>
    <mergeCell ref="F20:G20"/>
    <mergeCell ref="F21:G21"/>
    <mergeCell ref="A74:G74"/>
    <mergeCell ref="C84:D84"/>
    <mergeCell ref="B36:C36"/>
    <mergeCell ref="B37:C37"/>
    <mergeCell ref="A39:G39"/>
    <mergeCell ref="A41:G41"/>
    <mergeCell ref="A42:G42"/>
    <mergeCell ref="B51:D51"/>
    <mergeCell ref="B52:D52"/>
    <mergeCell ref="B53:D53"/>
    <mergeCell ref="B54:D54"/>
    <mergeCell ref="E51:G51"/>
    <mergeCell ref="E52:G52"/>
    <mergeCell ref="E53:G53"/>
    <mergeCell ref="E54:G54"/>
    <mergeCell ref="E37:F37"/>
    <mergeCell ref="E36:F36"/>
    <mergeCell ref="B55:D55"/>
    <mergeCell ref="B61:D61"/>
    <mergeCell ref="A226:A229"/>
    <mergeCell ref="B226:B229"/>
    <mergeCell ref="E226:F229"/>
    <mergeCell ref="E86:F86"/>
    <mergeCell ref="E87:F87"/>
    <mergeCell ref="C82:D82"/>
    <mergeCell ref="C83:D83"/>
    <mergeCell ref="E78:F78"/>
    <mergeCell ref="E79:F79"/>
    <mergeCell ref="E80:F80"/>
    <mergeCell ref="E81:F81"/>
    <mergeCell ref="E82:F82"/>
    <mergeCell ref="E83:F83"/>
    <mergeCell ref="E84:F84"/>
    <mergeCell ref="E85:F85"/>
    <mergeCell ref="A175:G175"/>
    <mergeCell ref="A97:G97"/>
    <mergeCell ref="C225:D225"/>
    <mergeCell ref="E225:F225"/>
    <mergeCell ref="B65:D65"/>
    <mergeCell ref="C81:D81"/>
    <mergeCell ref="C226:D229"/>
    <mergeCell ref="C275:E275"/>
    <mergeCell ref="C265:E265"/>
    <mergeCell ref="F265:G265"/>
    <mergeCell ref="C266:E266"/>
    <mergeCell ref="C270:E270"/>
    <mergeCell ref="C271:E271"/>
    <mergeCell ref="C272:E272"/>
    <mergeCell ref="C273:E273"/>
    <mergeCell ref="C274:E274"/>
    <mergeCell ref="C258:D258"/>
    <mergeCell ref="F258:G258"/>
    <mergeCell ref="B66:D66"/>
    <mergeCell ref="A237:G237"/>
    <mergeCell ref="A247:B247"/>
    <mergeCell ref="C251:D251"/>
    <mergeCell ref="C252:D252"/>
    <mergeCell ref="A244:G244"/>
    <mergeCell ref="A255:G255"/>
    <mergeCell ref="D240:F240"/>
    <mergeCell ref="E77:F77"/>
    <mergeCell ref="F266:G285"/>
    <mergeCell ref="C280:E280"/>
    <mergeCell ref="C281:E281"/>
    <mergeCell ref="C304:E304"/>
    <mergeCell ref="C276:E276"/>
    <mergeCell ref="C277:E277"/>
    <mergeCell ref="C278:E278"/>
    <mergeCell ref="C279:E279"/>
    <mergeCell ref="A287:G287"/>
    <mergeCell ref="F288:G288"/>
    <mergeCell ref="C284:E284"/>
    <mergeCell ref="C285:E285"/>
    <mergeCell ref="C283:E283"/>
    <mergeCell ref="C303:E303"/>
    <mergeCell ref="C293:E293"/>
    <mergeCell ref="C294:E294"/>
    <mergeCell ref="C295:E295"/>
    <mergeCell ref="C296:E296"/>
    <mergeCell ref="C297:E297"/>
    <mergeCell ref="C301:E301"/>
    <mergeCell ref="C302:E302"/>
    <mergeCell ref="C282:E282"/>
    <mergeCell ref="A334:G334"/>
    <mergeCell ref="A332:C332"/>
    <mergeCell ref="D332:G332"/>
    <mergeCell ref="C288:E288"/>
    <mergeCell ref="A331:C331"/>
    <mergeCell ref="A333:C333"/>
    <mergeCell ref="D330:G330"/>
    <mergeCell ref="D333:G333"/>
    <mergeCell ref="A328:G328"/>
    <mergeCell ref="A329:C329"/>
    <mergeCell ref="C311:E311"/>
    <mergeCell ref="D329:G329"/>
    <mergeCell ref="C289:E289"/>
    <mergeCell ref="C310:E310"/>
    <mergeCell ref="F310:G310"/>
    <mergeCell ref="F311:G312"/>
    <mergeCell ref="C315:E315"/>
    <mergeCell ref="F315:G315"/>
    <mergeCell ref="C316:E316"/>
    <mergeCell ref="F323:G323"/>
    <mergeCell ref="C324:E324"/>
    <mergeCell ref="F324:G326"/>
    <mergeCell ref="C325:E325"/>
    <mergeCell ref="C298:E298"/>
  </mergeCells>
  <phoneticPr fontId="6" type="noConversion"/>
  <hyperlinks>
    <hyperlink ref="A29" r:id="rId1" display="https://www.senave.gov.py/docs/rendicion-de-cuentas-al-ciudadano/Res-SENAVE-155-24–Plan-anual-Rendicion-Cuentas-Ciudadano-2024.pdf" xr:uid="{00000000-0004-0000-0000-000000000000}"/>
    <hyperlink ref="A31" r:id="rId2" xr:uid="{00000000-0004-0000-0000-000001000000}"/>
    <hyperlink ref="G225" r:id="rId3" xr:uid="{00000000-0004-0000-0000-000002000000}"/>
    <hyperlink ref="G226" r:id="rId4" xr:uid="{00000000-0004-0000-0000-000003000000}"/>
    <hyperlink ref="G227" r:id="rId5" xr:uid="{00000000-0004-0000-0000-000004000000}"/>
    <hyperlink ref="G228" r:id="rId6" xr:uid="{00000000-0004-0000-0000-000005000000}"/>
    <hyperlink ref="G229" r:id="rId7" xr:uid="{00000000-0004-0000-0000-000006000000}"/>
    <hyperlink ref="E247" r:id="rId8" xr:uid="{00000000-0004-0000-0000-000007000000}"/>
    <hyperlink ref="G33" r:id="rId9" xr:uid="{00000000-0004-0000-0000-000008000000}"/>
    <hyperlink ref="G35" r:id="rId10" xr:uid="{00000000-0004-0000-0000-000009000000}"/>
    <hyperlink ref="G36" r:id="rId11" location="!/buscar_informacion#busqueda" xr:uid="{00000000-0004-0000-0000-00000A000000}"/>
    <hyperlink ref="G37" r:id="rId12" xr:uid="{00000000-0004-0000-0000-00000B000000}"/>
    <hyperlink ref="G38" r:id="rId13" xr:uid="{00000000-0004-0000-0000-00000C000000}"/>
    <hyperlink ref="E60" r:id="rId14" xr:uid="{00000000-0004-0000-0000-00000D000000}"/>
    <hyperlink ref="G76" r:id="rId15" xr:uid="{00000000-0004-0000-0000-00000E000000}"/>
    <hyperlink ref="A10" r:id="rId16" display="http://web.senave.gov.py:8081/docs/web/Resolucion%20de%20conformacion%20de%20Comite%20de%20Rendicion%20de%20Cuentas%20al%20Ciudadano.pdf" xr:uid="{00000000-0004-0000-0000-00000F000000}"/>
    <hyperlink ref="A335" r:id="rId17" location="/mecip/lista" xr:uid="{00000000-0004-0000-0000-000010000000}"/>
    <hyperlink ref="E44" r:id="rId18" xr:uid="{00000000-0004-0000-0000-000011000000}"/>
    <hyperlink ref="E45" r:id="rId19" xr:uid="{00000000-0004-0000-0000-000012000000}"/>
    <hyperlink ref="E46" r:id="rId20" xr:uid="{00000000-0004-0000-0000-000013000000}"/>
    <hyperlink ref="E47" r:id="rId21" xr:uid="{00000000-0004-0000-0000-000014000000}"/>
    <hyperlink ref="E48" r:id="rId22" xr:uid="{00000000-0004-0000-0000-000015000000}"/>
    <hyperlink ref="E49" r:id="rId23" xr:uid="{00000000-0004-0000-0000-000016000000}"/>
    <hyperlink ref="E50" r:id="rId24" xr:uid="{00000000-0004-0000-0000-000017000000}"/>
    <hyperlink ref="E51" r:id="rId25" xr:uid="{00000000-0004-0000-0000-000018000000}"/>
    <hyperlink ref="E52" r:id="rId26" xr:uid="{00000000-0004-0000-0000-000019000000}"/>
    <hyperlink ref="E53" r:id="rId27" display="www.sfp.gov.py/sfp/archivos/documentos/Informe_Enero_2023_fb35x7i7.pdf" xr:uid="{00000000-0004-0000-0000-00001A000000}"/>
    <hyperlink ref="E54" r:id="rId28" display="www.sfp.gov.py/sfp/archivos/documentos/Informe_Enero_2023_fb35x7i7.pdf" xr:uid="{00000000-0004-0000-0000-00001B000000}"/>
    <hyperlink ref="E55" r:id="rId29" display="www.sfp.gov.py/sfp/archivos/documentos/Informe_Enero_2023_fb35x7i7.pdf" xr:uid="{00000000-0004-0000-0000-00001C000000}"/>
    <hyperlink ref="F234" r:id="rId30" xr:uid="{00000000-0004-0000-0000-00001D000000}"/>
    <hyperlink ref="F280" r:id="rId31" display="https://transparencia.senac.gov.py/portal" xr:uid="{00000000-0004-0000-0000-00001E000000}"/>
    <hyperlink ref="F266" r:id="rId32" xr:uid="{00000000-0004-0000-0000-00001F000000}"/>
    <hyperlink ref="F299" r:id="rId33" display="https://transparencia.senac.gov.py/portal" xr:uid="{00000000-0004-0000-0000-000020000000}"/>
    <hyperlink ref="F305" r:id="rId34" display="https://transparencia.senac.gov.py/portal" xr:uid="{00000000-0004-0000-0000-000021000000}"/>
    <hyperlink ref="G92" r:id="rId35" xr:uid="{00000000-0004-0000-0000-000022000000}"/>
    <hyperlink ref="F259" r:id="rId36" xr:uid="{FB97751E-17E4-4A8F-8B7F-8B196028F255}"/>
    <hyperlink ref="F258" r:id="rId37" xr:uid="{9ECC839B-3652-4CEF-BDCC-AA394503B732}"/>
    <hyperlink ref="F289" r:id="rId38" xr:uid="{CFA927D4-0C24-4BCC-B58E-B2ECF6AA9310}"/>
    <hyperlink ref="F311" r:id="rId39" xr:uid="{58CEA0B9-4DDA-425C-8012-F5290FD43443}"/>
    <hyperlink ref="F316" r:id="rId40" xr:uid="{8FDD760B-AEEB-4109-BC72-201E565D12A0}"/>
    <hyperlink ref="F235" r:id="rId41" xr:uid="{A5A8DE9B-1AE1-4B22-88E1-8284EFBA1914}"/>
  </hyperlinks>
  <printOptions horizontalCentered="1"/>
  <pageMargins left="0.23622047244094491" right="0.23622047244094491" top="0.78740157480314965" bottom="0.74803149606299213" header="0.59055118110236227" footer="0.31496062992125984"/>
  <pageSetup paperSize="9" scale="60" fitToWidth="0" fitToHeight="0" orientation="landscape" r:id="rId42"/>
  <rowBreaks count="5" manualBreakCount="5">
    <brk id="25" max="16383" man="1"/>
    <brk id="39" max="16383" man="1"/>
    <brk id="40" max="16383" man="1"/>
    <brk id="73" max="16383" man="1"/>
    <brk id="88" max="16383" man="1"/>
  </rowBreaks>
  <drawing r:id="rId4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MATRIZ RCC_23</vt:lpstr>
      <vt:lpstr>'MATRIZ RCC_23'!Área_de_impresión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Roberto Perez</cp:lastModifiedBy>
  <cp:lastPrinted>2025-01-13T12:56:09Z</cp:lastPrinted>
  <dcterms:created xsi:type="dcterms:W3CDTF">2020-06-23T19:35:00Z</dcterms:created>
  <dcterms:modified xsi:type="dcterms:W3CDTF">2025-01-13T12:58:55Z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