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F:\1-AÑO 2026\DLQ\Formularios\FOR CODIFICADO nuevo\"/>
    </mc:Choice>
  </mc:AlternateContent>
  <xr:revisionPtr revIDLastSave="0" documentId="8_{30A68066-A357-461B-9B4D-DEBA06CC01E3}" xr6:coauthVersionLast="47" xr6:coauthVersionMax="47" xr10:uidLastSave="{00000000-0000-0000-0000-000000000000}"/>
  <bookViews>
    <workbookView xWindow="-120" yWindow="-120" windowWidth="20640" windowHeight="11040" firstSheet="3" activeTab="6" xr2:uid="{00000000-000D-0000-FFFF-FFFF00000000}"/>
  </bookViews>
  <sheets>
    <sheet name="FOR-DLQ-020" sheetId="3" r:id="rId1"/>
    <sheet name="FOR-DLQ-021" sheetId="5" r:id="rId2"/>
    <sheet name="FOR-DLQ-032" sheetId="4" r:id="rId3"/>
    <sheet name="FOR-DLQ-033" sheetId="1" r:id="rId4"/>
    <sheet name="FOR-DLQ-034" sheetId="2" r:id="rId5"/>
    <sheet name="FOR-DLQ-042" sheetId="9" r:id="rId6"/>
    <sheet name="FOR-DLQ-054" sheetId="10" r:id="rId7"/>
    <sheet name="Hoja1" sheetId="8" r:id="rId8"/>
  </sheets>
  <definedNames>
    <definedName name="_xlnm._FilterDatabase" localSheetId="4" hidden="1">'FOR-DLQ-034'!$B$3:$W$203</definedName>
    <definedName name="_xlnm.Print_Titles" localSheetId="1">'FOR-DLQ-021'!$1:$4</definedName>
    <definedName name="_xlnm.Print_Titles" localSheetId="2">'FOR-DLQ-032'!$1:$1</definedName>
    <definedName name="_xlnm.Print_Titles" localSheetId="3">'FOR-DLQ-033'!$1:$5</definedName>
    <definedName name="_xlnm.Print_Titles" localSheetId="4">'FOR-DLQ-034'!$1:$3</definedName>
    <definedName name="_xlnm.Print_Titles" localSheetId="5">'FOR-DLQ-042'!$5:$5</definedName>
    <definedName name="_xlnm.Print_Titles" localSheetId="6">'FOR-DLQ-054'!#REF!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9" i="1" l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73" i="1"/>
  <c r="H68" i="4"/>
  <c r="H69" i="4"/>
  <c r="H72" i="1" l="1"/>
  <c r="H74" i="1"/>
  <c r="H75" i="1"/>
  <c r="H76" i="1"/>
  <c r="H77" i="1"/>
  <c r="H78" i="1"/>
  <c r="H2" i="4"/>
  <c r="I2" i="4" s="1"/>
  <c r="H3" i="4"/>
  <c r="I3" i="4" s="1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N11" i="3" l="1"/>
  <c r="H26" i="3"/>
  <c r="G26" i="3"/>
  <c r="H35" i="3" l="1"/>
  <c r="G35" i="3"/>
  <c r="H33" i="3"/>
  <c r="G33" i="3"/>
  <c r="H31" i="3"/>
  <c r="G31" i="3"/>
  <c r="H29" i="3"/>
  <c r="G29" i="3"/>
  <c r="H27" i="3"/>
  <c r="G27" i="3"/>
  <c r="N10" i="3" l="1"/>
  <c r="N12" i="3"/>
  <c r="N9" i="3"/>
  <c r="G12" i="3"/>
  <c r="F12" i="3"/>
  <c r="G11" i="3"/>
  <c r="F11" i="3"/>
  <c r="G10" i="3"/>
  <c r="F10" i="3"/>
  <c r="G9" i="3"/>
  <c r="F9" i="3"/>
  <c r="G8" i="3"/>
  <c r="F8" i="3"/>
  <c r="I12" i="3" l="1"/>
  <c r="I9" i="3"/>
  <c r="I10" i="3"/>
  <c r="I11" i="3"/>
  <c r="H10" i="3"/>
  <c r="H12" i="3"/>
  <c r="H8" i="3"/>
  <c r="H9" i="3"/>
  <c r="H11" i="3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6" i="1"/>
</calcChain>
</file>

<file path=xl/sharedStrings.xml><?xml version="1.0" encoding="utf-8"?>
<sst xmlns="http://schemas.openxmlformats.org/spreadsheetml/2006/main" count="2962" uniqueCount="529">
  <si>
    <t xml:space="preserve">Fecha  </t>
  </si>
  <si>
    <t xml:space="preserve">Hora de uso </t>
  </si>
  <si>
    <t>Análisis de:</t>
  </si>
  <si>
    <t xml:space="preserve">Tipo de columna </t>
  </si>
  <si>
    <t>Presión de trabajo aprox. (Kgf)</t>
  </si>
  <si>
    <t>Calculo de % CV</t>
  </si>
  <si>
    <t>Analista</t>
  </si>
  <si>
    <t>Observaciones</t>
  </si>
  <si>
    <t>Código N°:</t>
  </si>
  <si>
    <t>Modelo:</t>
  </si>
  <si>
    <t>Marca:</t>
  </si>
  <si>
    <t>Verificaciones Intermedias
(Inyecciones)
area 1                    area 2</t>
  </si>
  <si>
    <t>Principio Activo</t>
  </si>
  <si>
    <t>Columna HPLC</t>
  </si>
  <si>
    <t>Volumen de inyección(µl)</t>
  </si>
  <si>
    <t>SD1</t>
  </si>
  <si>
    <t>Fase Movil 1</t>
  </si>
  <si>
    <t>Volumen del matraz2</t>
  </si>
  <si>
    <t>Flujo 2(ml/min)</t>
  </si>
  <si>
    <t>Longitud de Onda(nm)2</t>
  </si>
  <si>
    <t>SD2</t>
  </si>
  <si>
    <t>Fase Movil2</t>
  </si>
  <si>
    <t>Tiempo de Retencion(min) 2</t>
  </si>
  <si>
    <t>Tiempo de corrida(min) 2</t>
  </si>
  <si>
    <t>Columna GC</t>
  </si>
  <si>
    <t>SD GC</t>
  </si>
  <si>
    <t>T°nyector/ T°Columna/ T°Detector</t>
  </si>
  <si>
    <t>Tiempo de Retencion(min)GC</t>
  </si>
  <si>
    <t>Tiempo de corrida(min) GC</t>
  </si>
  <si>
    <t>2,4D</t>
  </si>
  <si>
    <t>225nm</t>
  </si>
  <si>
    <t>ACN</t>
  </si>
  <si>
    <t>-</t>
  </si>
  <si>
    <t>Abamectina</t>
  </si>
  <si>
    <t>ACN:H20  (70:30)</t>
  </si>
  <si>
    <t>Acefato</t>
  </si>
  <si>
    <t>H2O</t>
  </si>
  <si>
    <t>CH3OH:H2O (10:90)</t>
  </si>
  <si>
    <t>TR-35MS</t>
  </si>
  <si>
    <t>Acetona</t>
  </si>
  <si>
    <t>250°C/300°C/300°C</t>
  </si>
  <si>
    <t>Acetamiprid</t>
  </si>
  <si>
    <t>25ml</t>
  </si>
  <si>
    <t>ACN: H20 (7O:30)</t>
  </si>
  <si>
    <t>Acetochlor</t>
  </si>
  <si>
    <t>ACN:H2O (60:40)</t>
  </si>
  <si>
    <t>Aclonifen</t>
  </si>
  <si>
    <t>C18</t>
  </si>
  <si>
    <t>AlfaCyalotrina</t>
  </si>
  <si>
    <t>Alfacipermetrina</t>
  </si>
  <si>
    <t>ACN:H20 (90:10)</t>
  </si>
  <si>
    <t>Ametrina</t>
  </si>
  <si>
    <t>280nm</t>
  </si>
  <si>
    <t>Amicarbazone</t>
  </si>
  <si>
    <t>Aminopyralid</t>
  </si>
  <si>
    <t>ACN: H3PO4 0,1% (60:40)</t>
  </si>
  <si>
    <t>Atrazina</t>
  </si>
  <si>
    <t>ACN: H2O+0,1% H3PO4 (50:50)</t>
  </si>
  <si>
    <t>ACN:0,1%H3PO4 (80:20)</t>
  </si>
  <si>
    <t>Azoxystrobin</t>
  </si>
  <si>
    <t>ACN:H2O (80:20)</t>
  </si>
  <si>
    <t>Benfuracarb</t>
  </si>
  <si>
    <t>ACN: H2O (80:20)</t>
  </si>
  <si>
    <t>Benomyl</t>
  </si>
  <si>
    <t>ACN:H2O+0,1%H3PO4(20:80)</t>
  </si>
  <si>
    <t>Bentazone</t>
  </si>
  <si>
    <t>ACN H2O+0,5% H3PO4(90:10)</t>
  </si>
  <si>
    <t>Benthiocarb</t>
  </si>
  <si>
    <t>FM</t>
  </si>
  <si>
    <t>ACN: H2O (60:40)</t>
  </si>
  <si>
    <t>Benzovindiflupyr</t>
  </si>
  <si>
    <t>ACN:H2O</t>
  </si>
  <si>
    <t xml:space="preserve">BetaCiflutrina </t>
  </si>
  <si>
    <t>ACN: H2O+0,1% H3PO4 (80:20)</t>
  </si>
  <si>
    <t>Bifenthrin</t>
  </si>
  <si>
    <t>Bispiribac Sodico</t>
  </si>
  <si>
    <t>ACN:H3PO4 0,1(80:20)</t>
  </si>
  <si>
    <t>Bixafen</t>
  </si>
  <si>
    <t>Boscalid</t>
  </si>
  <si>
    <t>Broflanilide</t>
  </si>
  <si>
    <t>Buprofezin</t>
  </si>
  <si>
    <t>Cadusafos</t>
  </si>
  <si>
    <t>Cartan Hidrocloride</t>
  </si>
  <si>
    <t>Carbaryl</t>
  </si>
  <si>
    <t>Carbofuran</t>
  </si>
  <si>
    <t>Carbosulfan</t>
  </si>
  <si>
    <t>Carboxin</t>
  </si>
  <si>
    <t>CH3OH: H2O PH:3(60:40)</t>
  </si>
  <si>
    <t>Carfentrazone</t>
  </si>
  <si>
    <t>Chlorfenapyr</t>
  </si>
  <si>
    <t xml:space="preserve">ACN:CH3OH:01%H3PO4 (60%:25%:15%) </t>
  </si>
  <si>
    <t>Clethodim</t>
  </si>
  <si>
    <t>ACN:H2O PH:3 (75:25)</t>
  </si>
  <si>
    <t>Clodinafop Propargyl</t>
  </si>
  <si>
    <t>Clomazone (commasnd)</t>
  </si>
  <si>
    <t>ACN:H2O+0,1%H3PO4(40:60)</t>
  </si>
  <si>
    <t>Cloransulam metil</t>
  </si>
  <si>
    <t>ACN:H2O+0,1%H3PO4(55:45)</t>
  </si>
  <si>
    <t>Clorantraniliprole</t>
  </si>
  <si>
    <t>Clorimuron Ethyl</t>
  </si>
  <si>
    <t>ACN:0,1%H3PO4(60:40)</t>
  </si>
  <si>
    <t>Clorotalonil</t>
  </si>
  <si>
    <t>SD</t>
  </si>
  <si>
    <t>Clorpyralid</t>
  </si>
  <si>
    <t>ACN:H2O+0,1%H3PO4 (80:20)</t>
  </si>
  <si>
    <t>Chlorsulfuron</t>
  </si>
  <si>
    <t>Clothianidin</t>
  </si>
  <si>
    <t>3.35</t>
  </si>
  <si>
    <t>Cloquintocet-mexyl</t>
  </si>
  <si>
    <t>Cyalofop buthyl</t>
  </si>
  <si>
    <t>Cyantraniliprole</t>
  </si>
  <si>
    <t>Cypermetrina</t>
  </si>
  <si>
    <t>Cyproconazole</t>
  </si>
  <si>
    <t>ACN:0,1%H3PO4(80:20)</t>
  </si>
  <si>
    <t>ACN:0,1%H3PO4(50:50)</t>
  </si>
  <si>
    <t>DDVP</t>
  </si>
  <si>
    <t>Deltametrina</t>
  </si>
  <si>
    <t>Diafenthiuron</t>
  </si>
  <si>
    <t>Dicamba</t>
  </si>
  <si>
    <t>CH3OH</t>
  </si>
  <si>
    <t>CH3OH:H2O+2ML ACIDO ACETICO (80:20)</t>
  </si>
  <si>
    <t>ACN: 0.1%H3PO4 (80:20)</t>
  </si>
  <si>
    <t>Diclosulam</t>
  </si>
  <si>
    <t>Dicofol</t>
  </si>
  <si>
    <t>Dietholato</t>
  </si>
  <si>
    <t>Difenoconazole</t>
  </si>
  <si>
    <t>Diflubenzuron</t>
  </si>
  <si>
    <t>Dinotefuran</t>
  </si>
  <si>
    <t>CH3OH:H2O (80:20)</t>
  </si>
  <si>
    <t>Diquat</t>
  </si>
  <si>
    <t>ACN:H3PO4  0,5%(50:50)</t>
  </si>
  <si>
    <t>Diuron</t>
  </si>
  <si>
    <t>ACN:H2O(50:50)</t>
  </si>
  <si>
    <t>Diclorvos</t>
  </si>
  <si>
    <t>Emamectina Bezoato</t>
  </si>
  <si>
    <t>23.347 min B1a  18.406min B1b 16min</t>
  </si>
  <si>
    <t>Endosulfuran</t>
  </si>
  <si>
    <t>CH3OH:H2O PH3(80:20)</t>
  </si>
  <si>
    <t>Epoxiconazole</t>
  </si>
  <si>
    <t>Ethephon</t>
  </si>
  <si>
    <t>Ethiprole</t>
  </si>
  <si>
    <t>Esfenvalerato</t>
  </si>
  <si>
    <t>Etoxazole</t>
  </si>
  <si>
    <t>Fenpropatrina</t>
  </si>
  <si>
    <t>Fenazaquin</t>
  </si>
  <si>
    <t>Fenbuconazole</t>
  </si>
  <si>
    <t>Fenoxaprop p-ethyl</t>
  </si>
  <si>
    <t>ACN:H2O+0,1%H3PO4(80:20)</t>
  </si>
  <si>
    <t>Fenpropimorph</t>
  </si>
  <si>
    <t>Fenpropathrin</t>
  </si>
  <si>
    <t xml:space="preserve"> </t>
  </si>
  <si>
    <t>Fentin Hidroxido</t>
  </si>
  <si>
    <t>ACN:H2O+0,1%H3PO4(90:10)</t>
  </si>
  <si>
    <t>Fipronil</t>
  </si>
  <si>
    <t>ACN: H2O (75:25)</t>
  </si>
  <si>
    <t>ACN:H20  (75:25)</t>
  </si>
  <si>
    <t>Fluazinam</t>
  </si>
  <si>
    <t>ACN:0,1%H3PO4</t>
  </si>
  <si>
    <t>Flubendiamida</t>
  </si>
  <si>
    <t>Flucarbazone sódico</t>
  </si>
  <si>
    <t>ACN:H2O+0,1%H3PO4(50:50)</t>
  </si>
  <si>
    <t>Fludioxonil</t>
  </si>
  <si>
    <t>ACN: H2O(80:20)</t>
  </si>
  <si>
    <t>CH3OH: H2O(80:20)</t>
  </si>
  <si>
    <t>Flufenoxuron</t>
  </si>
  <si>
    <t>Flumetralin</t>
  </si>
  <si>
    <t>CH3OH:0,1%H3PO4(90:10)</t>
  </si>
  <si>
    <t>Flumetsulam</t>
  </si>
  <si>
    <t>Flumioxazin</t>
  </si>
  <si>
    <t>ACN:H2O+0,1% H3PO4(60:40)</t>
  </si>
  <si>
    <t>Fluometuron</t>
  </si>
  <si>
    <t>Fluroxypyr</t>
  </si>
  <si>
    <t>ACN: H3PO4 (90:10)</t>
  </si>
  <si>
    <t>Flurpyrauxifen</t>
  </si>
  <si>
    <t>Flutriafol</t>
  </si>
  <si>
    <t>ACN:CH3OH:KH2PO4 0,05M</t>
  </si>
  <si>
    <t>Fluxapyrosad</t>
  </si>
  <si>
    <t>Folpet</t>
  </si>
  <si>
    <t>Fomesafen</t>
  </si>
  <si>
    <t>Foramsulfuron</t>
  </si>
  <si>
    <t>Gammacialotrina</t>
  </si>
  <si>
    <t>Glufosinato de Amonio</t>
  </si>
  <si>
    <t>0,1mol/l KH2PO4</t>
  </si>
  <si>
    <t>Halauxifen Methyl</t>
  </si>
  <si>
    <t>Haloxyfop</t>
  </si>
  <si>
    <t>ACN:0,1%H3PO4(90:10)</t>
  </si>
  <si>
    <t>Hexaconazole</t>
  </si>
  <si>
    <t>Hexazinone</t>
  </si>
  <si>
    <t>Imazapic</t>
  </si>
  <si>
    <t>ACN:H2O+0,1 H3PO4(30:70)</t>
  </si>
  <si>
    <t>Imazapyr</t>
  </si>
  <si>
    <t>ACN:(H2O+Ac Formico)(35:65)</t>
  </si>
  <si>
    <t>Imazethapyr</t>
  </si>
  <si>
    <t>CH3OH:H2O+0,1% H3PO4 (80:20)</t>
  </si>
  <si>
    <t>Imazaquin</t>
  </si>
  <si>
    <t>Indoxacarb</t>
  </si>
  <si>
    <t>Iodosulfuron Methyl</t>
  </si>
  <si>
    <t>ACN:H20(80:20)</t>
  </si>
  <si>
    <t>Isopyrazam</t>
  </si>
  <si>
    <t>Isoxaflutole</t>
  </si>
  <si>
    <t>CH3OH:0,1%H3PO4(80:20)</t>
  </si>
  <si>
    <t>Isocycloseram</t>
  </si>
  <si>
    <t>Ipconazole</t>
  </si>
  <si>
    <t>Kasugamicina</t>
  </si>
  <si>
    <t>Kresoxim Methyl</t>
  </si>
  <si>
    <t>Lactofen</t>
  </si>
  <si>
    <t>Lambdacialotrina</t>
  </si>
  <si>
    <t xml:space="preserve">ACN : H2O (80:20) </t>
  </si>
  <si>
    <t>Lufenuron</t>
  </si>
  <si>
    <t>ACN: H2O (90:10)</t>
  </si>
  <si>
    <t>Mancozeb</t>
  </si>
  <si>
    <t>37gr EDTA en  100ml de H2O ph =9,25</t>
  </si>
  <si>
    <t>1gr de EDTA +07gr NAOH +4,3GRK2HPO4+4GRKH2PO4 EN 100ML H2O</t>
  </si>
  <si>
    <t>Mefenoxan</t>
  </si>
  <si>
    <t>Mesosulfuron</t>
  </si>
  <si>
    <t>Mesotrione</t>
  </si>
  <si>
    <t>Metalaxyl</t>
  </si>
  <si>
    <t>ACN:0,1% H3PO4:(50:50)</t>
  </si>
  <si>
    <t>Metaldehide</t>
  </si>
  <si>
    <t>Metalochlor</t>
  </si>
  <si>
    <t>ACN: H2O(70:30)</t>
  </si>
  <si>
    <t>Malathion</t>
  </si>
  <si>
    <t>Metamifop</t>
  </si>
  <si>
    <t>ACN: 0,1% H3PO4 (80:20)</t>
  </si>
  <si>
    <t>Metomyl</t>
  </si>
  <si>
    <t>CH3 OH: 0,1% H3PO4(80:20)</t>
  </si>
  <si>
    <t>Metoxyfenozide</t>
  </si>
  <si>
    <t>Metribuzin</t>
  </si>
  <si>
    <t>ACN: H2O</t>
  </si>
  <si>
    <t>Mepiquat Chloride</t>
  </si>
  <si>
    <t>Metsulfuron Methyl</t>
  </si>
  <si>
    <t>ACN H2O+0,1% H3PO4(60:40)</t>
  </si>
  <si>
    <t>Metriltetrazole</t>
  </si>
  <si>
    <t>Nicosulfuron</t>
  </si>
  <si>
    <t>ACN: H3PO4 (70:30)</t>
  </si>
  <si>
    <t>Novaluron</t>
  </si>
  <si>
    <t>Oxicloruro de Cobre</t>
  </si>
  <si>
    <t>Oxifluorfen</t>
  </si>
  <si>
    <t>ACN: H2O+0,1% H3PO4(80:20)</t>
  </si>
  <si>
    <t>Paraquat</t>
  </si>
  <si>
    <t>Solucion buffer de KH2PO4 PH:1,96 con acido fosforico (1,65gr de K2PO4 en 1000ml H2O)</t>
  </si>
  <si>
    <t>Pendimethalin</t>
  </si>
  <si>
    <t>ACN.H2O+0,1%H3PO4(80:20)</t>
  </si>
  <si>
    <t>Penflufen</t>
  </si>
  <si>
    <t>Permetrina</t>
  </si>
  <si>
    <t>Picloram</t>
  </si>
  <si>
    <t>ACN: H20 (40:60)</t>
  </si>
  <si>
    <t>H20: ACN: AC. Acet (83:15:2)</t>
  </si>
  <si>
    <t>Picoxystrobin</t>
  </si>
  <si>
    <t>Pinoxaden</t>
  </si>
  <si>
    <t>Pimetrozine</t>
  </si>
  <si>
    <t>Pyroxasolfone</t>
  </si>
  <si>
    <t>ACN: 0,1% H3PO4 (90:10)</t>
  </si>
  <si>
    <t>Pirimicarb</t>
  </si>
  <si>
    <t>Pirimifos Methyl</t>
  </si>
  <si>
    <t>Profenofos</t>
  </si>
  <si>
    <t>Prometryn</t>
  </si>
  <si>
    <t>Propanil</t>
  </si>
  <si>
    <t>ACN: H2O(60:40)</t>
  </si>
  <si>
    <t>Propiconazole</t>
  </si>
  <si>
    <t>Prothioconazole</t>
  </si>
  <si>
    <t>Pymetrozine</t>
  </si>
  <si>
    <t>Pyraclostrobin</t>
  </si>
  <si>
    <t>ACN(100%)</t>
  </si>
  <si>
    <t>Pyrazosulfuron</t>
  </si>
  <si>
    <t>Pyribenzoxim</t>
  </si>
  <si>
    <t>Pyriproxifen</t>
  </si>
  <si>
    <t>Quinclorac</t>
  </si>
  <si>
    <t>ACN:H2O+0,1%H3PO4(60:40)</t>
  </si>
  <si>
    <t>Quizalofop</t>
  </si>
  <si>
    <t>CH3OH:0,1%H3PO4 (90:10)</t>
  </si>
  <si>
    <t>Saflufenacil</t>
  </si>
  <si>
    <t>CH3OH:0,1%H3PO4(75:25)</t>
  </si>
  <si>
    <t>Sedaxane</t>
  </si>
  <si>
    <t>s1:3,8 s2:4,2</t>
  </si>
  <si>
    <t>Simazina</t>
  </si>
  <si>
    <t>ACN:0,1% H3PO4(60:40)</t>
  </si>
  <si>
    <t>S-Metalochlor</t>
  </si>
  <si>
    <t>Spinetoram</t>
  </si>
  <si>
    <t>Spinosad A y D</t>
  </si>
  <si>
    <t>ACN:MEOH:SOLUCON ACUOSA 2% ACETATO AMONIODE PH 5.3(40:40:20)</t>
  </si>
  <si>
    <t>A :8,6 D:10,4</t>
  </si>
  <si>
    <t>Spirodiclofen</t>
  </si>
  <si>
    <t>11;3</t>
  </si>
  <si>
    <t>Spiromesifen</t>
  </si>
  <si>
    <t>Spiropidion</t>
  </si>
  <si>
    <t>Sulfentrazone</t>
  </si>
  <si>
    <t>Sulfometuron Methyl</t>
  </si>
  <si>
    <t>Sulfoxaflor</t>
  </si>
  <si>
    <t>Tebuconazole</t>
  </si>
  <si>
    <t>ACN: H3PO4 0.1% (60:40)</t>
  </si>
  <si>
    <t>Tebutiuron</t>
  </si>
  <si>
    <t>Teflubenzuron</t>
  </si>
  <si>
    <t xml:space="preserve">Tepraloxydim </t>
  </si>
  <si>
    <t>Tetradifón</t>
  </si>
  <si>
    <t>Tembotrione</t>
  </si>
  <si>
    <t>Tetrametil Tiuran</t>
  </si>
  <si>
    <t>Thiabendazole</t>
  </si>
  <si>
    <t>Thiamethoxam</t>
  </si>
  <si>
    <t>ACN:sol acetato de amonio  (90:10) pesar 0,03854gr acetato en 500ml H2O</t>
  </si>
  <si>
    <t>ACN+Ac. H3PO4 (90:10)</t>
  </si>
  <si>
    <t>Thidiazuron</t>
  </si>
  <si>
    <t>Thiencarbendazone</t>
  </si>
  <si>
    <t>Trinexapac ethyl</t>
  </si>
  <si>
    <t>Trifludimoxazin</t>
  </si>
  <si>
    <t>Thiodicarb</t>
  </si>
  <si>
    <t>Thiofanato Methyl</t>
  </si>
  <si>
    <t>Thiram</t>
  </si>
  <si>
    <t>Topramezone</t>
  </si>
  <si>
    <t>Triadimefon</t>
  </si>
  <si>
    <t>LC-18</t>
  </si>
  <si>
    <t>Triadimenol</t>
  </si>
  <si>
    <t>Triciclazole</t>
  </si>
  <si>
    <t>ACN:H2O+0,1% HP3O4(90:10)</t>
  </si>
  <si>
    <t>Triclopyr Butoxy</t>
  </si>
  <si>
    <t>Trifloxystrobin</t>
  </si>
  <si>
    <t>ACN : 0,1% H3PO4(70:30)</t>
  </si>
  <si>
    <t>Triflumuron</t>
  </si>
  <si>
    <t>Trifluralina</t>
  </si>
  <si>
    <t>ACN:H2O+0,1% H3PO4(90:10)</t>
  </si>
  <si>
    <t>Terbutylazine</t>
  </si>
  <si>
    <t>Zeta-Cypermetrina</t>
  </si>
  <si>
    <t>ACN:CH3OH:NH4OH(Solucion)   (550:250:20)    OBS: NH4OH Solucion= (NH4OH: H20) (1:300)</t>
  </si>
  <si>
    <t>250°C/300°C/
300°C</t>
  </si>
  <si>
    <t>Methoxychlor</t>
  </si>
  <si>
    <t>Penoxulam</t>
  </si>
  <si>
    <t xml:space="preserve">Propargite </t>
  </si>
  <si>
    <t>C18X15 cm
C18X10 cm</t>
  </si>
  <si>
    <t>Volumen del matraz (mL)</t>
  </si>
  <si>
    <t>LC-18X25 cm</t>
  </si>
  <si>
    <t>LC 18x15 cm</t>
  </si>
  <si>
    <t>LC x18</t>
  </si>
  <si>
    <t>LC18x15 cm</t>
  </si>
  <si>
    <t>LC x 18 x15 cm</t>
  </si>
  <si>
    <t>ACN:H2O
(90:10)</t>
  </si>
  <si>
    <t>Tiempo de Retencion
(min) 1</t>
  </si>
  <si>
    <t>Tiempo de corrida
(min) 1</t>
  </si>
  <si>
    <t xml:space="preserve">Longitud de Onda
(nm)1 </t>
  </si>
  <si>
    <t>METODO 1</t>
  </si>
  <si>
    <t>METODO 2</t>
  </si>
  <si>
    <t>METODO 3</t>
  </si>
  <si>
    <t xml:space="preserve">LC x 18 </t>
  </si>
  <si>
    <t>LC-18x10 cm</t>
  </si>
  <si>
    <t>LC 18</t>
  </si>
  <si>
    <t>ACN:H2O
(85:15)</t>
  </si>
  <si>
    <t>LC-18x25</t>
  </si>
  <si>
    <t>CH3OH:H2O
(88:12)</t>
  </si>
  <si>
    <t>LC-18x25 cm</t>
  </si>
  <si>
    <t>C18x15 cm</t>
  </si>
  <si>
    <t>ACN:H3PO4
(90:10)</t>
  </si>
  <si>
    <t>LC18x25 cm</t>
  </si>
  <si>
    <t>ACN:0,1%H3PO4
(70:30)</t>
  </si>
  <si>
    <t>LC 18x10 cm</t>
  </si>
  <si>
    <t>ACN:H2O
(70:30)</t>
  </si>
  <si>
    <t>LC-18x15 cm</t>
  </si>
  <si>
    <t>Lc-18x15 cm</t>
  </si>
  <si>
    <t>ACN:0,1% H3PO4:HCOH
(90:5:5)</t>
  </si>
  <si>
    <t>ACN:H2O
(80:20)</t>
  </si>
  <si>
    <t xml:space="preserve">1.95 </t>
  </si>
  <si>
    <t>LC 18x25 cm</t>
  </si>
  <si>
    <t>LC - 18 x15 cm</t>
  </si>
  <si>
    <t>ACN: H20
 (80:20)</t>
  </si>
  <si>
    <t>C18x10 cm</t>
  </si>
  <si>
    <t>ACN:H3PO3
(80:20)</t>
  </si>
  <si>
    <t>LC18x25cm/10cm</t>
  </si>
  <si>
    <t>Inpyrfluxam</t>
  </si>
  <si>
    <t>LC 18 x15 cm</t>
  </si>
  <si>
    <t>SAX x10 cm</t>
  </si>
  <si>
    <t>CH3OH:0,1% H3PO4
(50:50)</t>
  </si>
  <si>
    <t>LC x 18</t>
  </si>
  <si>
    <t>H2O:ACN
(20:80)</t>
  </si>
  <si>
    <t>LC 18x1 0cm</t>
  </si>
  <si>
    <t>LC18</t>
  </si>
  <si>
    <t>LC18X15 cm</t>
  </si>
  <si>
    <t xml:space="preserve">LC18 x 15 cm </t>
  </si>
  <si>
    <t>ACN:H2O
(60:40)</t>
  </si>
  <si>
    <t>C 18x25 cm/10 cm</t>
  </si>
  <si>
    <t>LC 18x25 cm/10 cm</t>
  </si>
  <si>
    <t>ACN: 0.1% H3PO4 
(25:75)</t>
  </si>
  <si>
    <t>ACN:0,1%H3PO4 
(80:20)</t>
  </si>
  <si>
    <t>LC 18x10 cm/x25 cm</t>
  </si>
  <si>
    <t>ACN:H2O
(55:45)</t>
  </si>
  <si>
    <t>ACN:H2O
(50:50)</t>
  </si>
  <si>
    <t>LC 18 x10 cm</t>
  </si>
  <si>
    <t>CH3OH:0,1% H3PO4
(70:30)</t>
  </si>
  <si>
    <t>2.4 D</t>
  </si>
  <si>
    <t>Estándar</t>
  </si>
  <si>
    <t>Pureza</t>
  </si>
  <si>
    <t>Densidad</t>
  </si>
  <si>
    <t>Muestra</t>
  </si>
  <si>
    <t>Masa</t>
  </si>
  <si>
    <t>Area 1</t>
  </si>
  <si>
    <t>Area 2</t>
  </si>
  <si>
    <t>Promedio</t>
  </si>
  <si>
    <t>Desviacion</t>
  </si>
  <si>
    <t>%CV</t>
  </si>
  <si>
    <t>%p/p-%p/v</t>
  </si>
  <si>
    <t>Factor</t>
  </si>
  <si>
    <t xml:space="preserve">Valor declarado </t>
  </si>
  <si>
    <t>Aspecto</t>
  </si>
  <si>
    <t>std 2,4 D</t>
  </si>
  <si>
    <t>3767/26</t>
  </si>
  <si>
    <t>Naranja</t>
  </si>
  <si>
    <t>Liquido</t>
  </si>
  <si>
    <t>3768/26</t>
  </si>
  <si>
    <t>3769/26</t>
  </si>
  <si>
    <t>3770/26</t>
  </si>
  <si>
    <t xml:space="preserve">Columna: </t>
  </si>
  <si>
    <t>C18x25 cm</t>
  </si>
  <si>
    <t xml:space="preserve">FM: </t>
  </si>
  <si>
    <t>ACN:0.1% H3PO4 (80:20)</t>
  </si>
  <si>
    <t xml:space="preserve">SD: </t>
  </si>
  <si>
    <t>0,8 ml/min</t>
  </si>
  <si>
    <t>225 nm</t>
  </si>
  <si>
    <t xml:space="preserve">Concentración: </t>
  </si>
  <si>
    <t>10.5 mg/50mL</t>
  </si>
  <si>
    <t xml:space="preserve">T corrida: </t>
  </si>
  <si>
    <t>10 min</t>
  </si>
  <si>
    <t xml:space="preserve">T retención: </t>
  </si>
  <si>
    <t>2.3 min</t>
  </si>
  <si>
    <t xml:space="preserve">Equipo: </t>
  </si>
  <si>
    <t>UPLC 06</t>
  </si>
  <si>
    <t xml:space="preserve">Fecha:                 </t>
  </si>
  <si>
    <t xml:space="preserve">Flujo: </t>
  </si>
  <si>
    <t xml:space="preserve">Longitud de Onda: </t>
  </si>
  <si>
    <t>Pic+Muestra</t>
  </si>
  <si>
    <t>Pic vacío</t>
  </si>
  <si>
    <t>Pic.+Agua</t>
  </si>
  <si>
    <t>N° Informe</t>
  </si>
  <si>
    <t>N° Ensayo</t>
  </si>
  <si>
    <t>Color</t>
  </si>
  <si>
    <t>Código Interno:MRD 01-13  Lote: 15513800 Chem Service</t>
  </si>
  <si>
    <t>Valor FAO
Mínimo</t>
  </si>
  <si>
    <t>Valor FAO
Máximo</t>
  </si>
  <si>
    <t>% de Toletancia</t>
  </si>
  <si>
    <t>Valor declarado</t>
  </si>
  <si>
    <t>+</t>
  </si>
  <si>
    <t>Hasta 25 (2,5%)</t>
  </si>
  <si>
    <t>± 15 % EC, SC, SL</t>
  </si>
  <si>
    <t>± 25 % GR, WG, etc.</t>
  </si>
  <si>
    <t>Más de 25 (2,5% al 10%)</t>
  </si>
  <si>
    <t>±</t>
  </si>
  <si>
    <t>Más de 100 - 250 (10% - 25%)</t>
  </si>
  <si>
    <t>Más de 250 - 500 (25% - 50%)</t>
  </si>
  <si>
    <t>Más de 500 (51%)</t>
  </si>
  <si>
    <t>FAO TOLERANCIA</t>
  </si>
  <si>
    <t>Valor</t>
  </si>
  <si>
    <t xml:space="preserve">Fecha </t>
  </si>
  <si>
    <t>N° Mesa de Entrada/Principio Activo</t>
  </si>
  <si>
    <t>mg/Kg</t>
  </si>
  <si>
    <t>Concentración 1</t>
  </si>
  <si>
    <t>Concentración 2</t>
  </si>
  <si>
    <t>Concentración 3</t>
  </si>
  <si>
    <t>Desviación estándar relativa</t>
  </si>
  <si>
    <t>Resultado</t>
  </si>
  <si>
    <t>N° de Informe</t>
  </si>
  <si>
    <t>N° de Ensayo</t>
  </si>
  <si>
    <t>Identificación de la Muestra</t>
  </si>
  <si>
    <t>Método</t>
  </si>
  <si>
    <t>Equipo</t>
  </si>
  <si>
    <t>Fecha de ensayo</t>
  </si>
  <si>
    <t>Fecha de emisión</t>
  </si>
  <si>
    <t>MA-DLQ-006 Determinación de Glifosato</t>
  </si>
  <si>
    <t>MA-DLQ-007 Determinación de Carbendazim</t>
  </si>
  <si>
    <t>MA-DLQ-008 Determinación de Imidacloprid</t>
  </si>
  <si>
    <t>MA-DLQ-009 Determinación de Clorpirifos</t>
  </si>
  <si>
    <t>MA-DLQ-010 Determinación de ingredientes activos por UPLC o GC</t>
  </si>
  <si>
    <t>MA-DLQ-011 Determinación de Atrazina en Chiapo método QuPPe y Gc Ms MS</t>
  </si>
  <si>
    <t>MA-DLQ-012 Determinación de residuos de 2,4 D en muestras de agua por LC MSMS</t>
  </si>
  <si>
    <t>MA-DLQ-013 Determinación de residuos de Plaguicidas en vegetales por Quechers y LC-MS-MS</t>
  </si>
  <si>
    <t>MA-DLQ-014 Determinación de residuos de Plaguicidas en Arroz por LC-MS-MS</t>
  </si>
  <si>
    <t>MA-DLQ-015 Determinación de Haloxyfop total en semillas oleaginosas</t>
  </si>
  <si>
    <t>MA-DLQ-016 Determinación de Multiresiduos en Hojas comestibles y no comestibles por Quechers Y LC M SM</t>
  </si>
  <si>
    <t>MA-DLQ-017 Determinación de residuos de Plaguicidas en semillas oleaginosas por Quechers Y GC MSMS</t>
  </si>
  <si>
    <t>MA-DLQ-018 Determinación de residuos de Plaguicidas en chia por QuEChERS y LC MSMS</t>
  </si>
  <si>
    <t>MA-DLQ-019  Determinación de multiresiduos en semillas oleaginosas por LC MSMS</t>
  </si>
  <si>
    <t>MA-DLQ-020 Determinación de 2,4 D  metodo QuPPe por LCMSMS</t>
  </si>
  <si>
    <t>MA-DLQ-021 Determinación de multiresiduos en Agua por LC MSMS</t>
  </si>
  <si>
    <t>MA-DLQ-022 Determinación de residuos de Plaguicidas en BANANA   por Quechers GCMSMS Shimadzu</t>
  </si>
  <si>
    <t>MA-DLQ-023 Determinación de residuos de Plaguicidas en suelo por LC MSMS</t>
  </si>
  <si>
    <t>MA-DLQ-024 Determinación de Multiresiduos en Semillas oleaginosas por QUECHERS Y LC M SMS</t>
  </si>
  <si>
    <t>MA-DLQ-025 Determinación de Aflatoxinas B1, B2, G1 y G2 en Maní por HPLC-FLR</t>
  </si>
  <si>
    <t>MA-DLQ-026 Determinación de Aflatoxinas Totales por Elisa</t>
  </si>
  <si>
    <t>MA-DLQ-027 Determinacion de Aflatoxinas B1, B2, G1 y G2 en Yerba mate canchada por HPLC-FLR</t>
  </si>
  <si>
    <t>MA-DLQ-028 Determinación de Aflatoxinas B1, B2, G1 y G2 en CHIA por HPLC-FLR</t>
  </si>
  <si>
    <t>MA-DLQ-029 Determinación de Aflatoxinas B1, B2, G1 y G2 en Harina de Maíz por HPLC-FLR</t>
  </si>
  <si>
    <t>MA-DLQ-030 Determinación de Aflatoxinas B1, B2, G1 y G2 en Arroz por HPLC-FLR</t>
  </si>
  <si>
    <t>MA-DLQ-031 Determinación de Aflatoxinas B1, B2, G1 y G2 en Semilla de oleaginosa por HPLC-FLR</t>
  </si>
  <si>
    <t>LC.UPLC.01</t>
  </si>
  <si>
    <t>LC.UPLC.02</t>
  </si>
  <si>
    <t>LC.UPLC.03</t>
  </si>
  <si>
    <t>LC.UPLC.04</t>
  </si>
  <si>
    <t>LC.UPLC.06</t>
  </si>
  <si>
    <t>LC.UPLC.07</t>
  </si>
  <si>
    <t>LC.GCFI.06</t>
  </si>
  <si>
    <t>LR.LCMSMS.04</t>
  </si>
  <si>
    <t>Lic. Diego Ramirez</t>
  </si>
  <si>
    <t>Lic. Fabian Nuñez</t>
  </si>
  <si>
    <t>Año: 2026</t>
  </si>
  <si>
    <t>Ingrediente Activo:</t>
  </si>
  <si>
    <t>Flujo 1
(mL/min)</t>
  </si>
  <si>
    <r>
      <t xml:space="preserve">NOTA:
</t>
    </r>
    <r>
      <rPr>
        <sz val="8"/>
        <color theme="1"/>
        <rFont val="Arial"/>
        <family val="2"/>
      </rPr>
      <t>LCCPF: Calcular la desviación estándar relativa o coeficiente de variación (DRS%) entre las concentraciones C1 y C2, que debe ser menor al 2% en todos los casos de repetibilidad analítica. En el campo Resultado se coloca Cumple o no cumple, según el caso.
LRCV: calcular la desviación estándar relativa o coeficiente de variación (DRS%) entre las concentraciones C1, C2 y C3, el cual debe ser menor al 2% en todos los casos de repetibilidad analítica. En el campo Resultado se coloca Cumple o no cumple, según el caso</t>
    </r>
  </si>
  <si>
    <r>
      <t xml:space="preserve">NOTA:
</t>
    </r>
    <r>
      <rPr>
        <sz val="8"/>
        <color theme="1"/>
        <rFont val="Arial"/>
        <family val="2"/>
      </rPr>
      <t>LCCPF: Calcular la desviación estándar relativa o coeficiente de variación (DRS%) entre las concentraciones C1 y C2, que debe ser menor al 2% en todos los casos de repetibilidad analítica. En el campo Resultado se coloca Cumple o no cumple, según el caso.
LRCV: calcular la desviación estándar relativa o coeficiente de variación (DRS%) entre las concentraciones C1, C2 y C3, el cual debe ser menor al 2% en todos los casos de repetibilidad analítica. En el campo Resultado se coloca Cumple o no cumple, según el caso.</t>
    </r>
  </si>
  <si>
    <t>Lic. Laura Lezcano</t>
  </si>
  <si>
    <t>Lic. Gladis Chavez</t>
  </si>
  <si>
    <t>Lic. Angélica Ruiz Diaz</t>
  </si>
  <si>
    <t>Día</t>
  </si>
  <si>
    <t>Limpieza Superficial</t>
  </si>
  <si>
    <t>Limpieza Profunda</t>
  </si>
  <si>
    <t>Peso 1 (g)
Valor nominal</t>
  </si>
  <si>
    <t>Peso 2 (g)
Valor nominal</t>
  </si>
  <si>
    <t>Peso 3 (g)
Valor nominal</t>
  </si>
  <si>
    <t>Temperatura (°C)</t>
  </si>
  <si>
    <t>Humedad (%)</t>
  </si>
  <si>
    <t>Responsable</t>
  </si>
  <si>
    <t>Código de Balanza:</t>
  </si>
  <si>
    <t>Marca de Balanza:</t>
  </si>
  <si>
    <t>Código Pesa Patrón:</t>
  </si>
  <si>
    <t>Mes/Año:</t>
  </si>
  <si>
    <t>Valor (g)</t>
  </si>
  <si>
    <t>Valor Nominal (g):</t>
  </si>
  <si>
    <t>Rango de Aceptación (g):</t>
  </si>
  <si>
    <t>0,0048 - 0,0052</t>
  </si>
  <si>
    <t>Error Máx. (g):</t>
  </si>
  <si>
    <t>±0.0002</t>
  </si>
  <si>
    <t>0,9999 - 1,0001</t>
  </si>
  <si>
    <t>±0.0001</t>
  </si>
  <si>
    <t>19,9975 - 20,0025</t>
  </si>
  <si>
    <t>±0.0025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</si>
</sst>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,##0.0"/>
    <numFmt numFmtId="166" formatCode="0.000"/>
    <numFmt numFmtId="167" formatCode="#,##0.0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9C0006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20"/>
      <color indexed="36"/>
      <name val="Arial"/>
      <family val="2"/>
    </font>
    <font>
      <b/>
      <sz val="20"/>
      <color indexed="60"/>
      <name val="Arial"/>
      <family val="2"/>
    </font>
    <font>
      <sz val="10"/>
      <name val="Calibri"/>
      <family val="2"/>
    </font>
    <font>
      <sz val="10"/>
      <color indexed="10"/>
      <name val="Arial"/>
      <family val="2"/>
    </font>
    <font>
      <b/>
      <sz val="10"/>
      <color indexed="36"/>
      <name val="Arial"/>
      <family val="2"/>
    </font>
    <font>
      <b/>
      <sz val="10"/>
      <color indexed="60"/>
      <name val="Arial"/>
      <family val="2"/>
    </font>
    <font>
      <b/>
      <sz val="10"/>
      <name val="Calibri"/>
      <family val="2"/>
    </font>
    <font>
      <b/>
      <sz val="10"/>
      <color indexed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rgb="FFFFC7CE"/>
      </patternFill>
    </fill>
    <fill>
      <patternFill patternType="solid">
        <fgColor theme="8"/>
        <bgColor theme="8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8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8" tint="0.39997558519241921"/>
      </bottom>
      <diagonal/>
    </border>
    <border>
      <left style="medium">
        <color indexed="64"/>
      </left>
      <right style="thin">
        <color indexed="64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" fillId="3" borderId="0" applyNumberFormat="0" applyBorder="0" applyAlignment="0" applyProtection="0"/>
    <xf numFmtId="0" fontId="7" fillId="0" borderId="0"/>
  </cellStyleXfs>
  <cellXfs count="196">
    <xf numFmtId="0" fontId="0" fillId="0" borderId="0" xfId="0"/>
    <xf numFmtId="0" fontId="2" fillId="0" borderId="0" xfId="0" applyFont="1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6" fillId="7" borderId="6" xfId="0" applyFont="1" applyFill="1" applyBorder="1" applyAlignment="1">
      <alignment horizontal="center" wrapText="1"/>
    </xf>
    <xf numFmtId="0" fontId="6" fillId="7" borderId="7" xfId="0" applyFont="1" applyFill="1" applyBorder="1" applyAlignment="1">
      <alignment horizontal="center" wrapText="1"/>
    </xf>
    <xf numFmtId="0" fontId="6" fillId="7" borderId="8" xfId="0" applyFon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wrapText="1"/>
    </xf>
    <xf numFmtId="0" fontId="6" fillId="8" borderId="9" xfId="0" applyFont="1" applyFill="1" applyBorder="1" applyAlignment="1">
      <alignment horizontal="center" wrapText="1"/>
    </xf>
    <xf numFmtId="0" fontId="6" fillId="8" borderId="10" xfId="0" applyFont="1" applyFill="1" applyBorder="1" applyAlignment="1">
      <alignment horizontal="center" wrapText="1"/>
    </xf>
    <xf numFmtId="0" fontId="1" fillId="9" borderId="10" xfId="0" applyFont="1" applyFill="1" applyBorder="1" applyAlignment="1">
      <alignment horizontal="center" wrapText="1"/>
    </xf>
    <xf numFmtId="0" fontId="1" fillId="9" borderId="11" xfId="0" applyFont="1" applyFill="1" applyBorder="1" applyAlignment="1">
      <alignment horizontal="center" wrapText="1"/>
    </xf>
    <xf numFmtId="0" fontId="1" fillId="9" borderId="12" xfId="0" applyFont="1" applyFill="1" applyBorder="1" applyAlignment="1">
      <alignment horizontal="center" wrapText="1"/>
    </xf>
    <xf numFmtId="0" fontId="1" fillId="9" borderId="1" xfId="0" applyFont="1" applyFill="1" applyBorder="1" applyAlignment="1">
      <alignment horizontal="center" wrapText="1"/>
    </xf>
    <xf numFmtId="0" fontId="1" fillId="9" borderId="7" xfId="0" applyFont="1" applyFill="1" applyBorder="1" applyAlignment="1">
      <alignment horizontal="center" wrapText="1"/>
    </xf>
    <xf numFmtId="0" fontId="1" fillId="9" borderId="3" xfId="0" applyFont="1" applyFill="1" applyBorder="1" applyAlignment="1">
      <alignment horizontal="center" wrapText="1"/>
    </xf>
    <xf numFmtId="0" fontId="1" fillId="9" borderId="13" xfId="0" applyFont="1" applyFill="1" applyBorder="1" applyAlignment="1">
      <alignment horizontal="center" wrapText="1"/>
    </xf>
    <xf numFmtId="0" fontId="1" fillId="7" borderId="13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1" fillId="7" borderId="14" xfId="0" applyFont="1" applyFill="1" applyBorder="1" applyAlignment="1">
      <alignment horizontal="center" wrapText="1"/>
    </xf>
    <xf numFmtId="0" fontId="1" fillId="8" borderId="3" xfId="0" applyFont="1" applyFill="1" applyBorder="1" applyAlignment="1">
      <alignment horizontal="center" wrapText="1"/>
    </xf>
    <xf numFmtId="0" fontId="1" fillId="8" borderId="1" xfId="0" applyFont="1" applyFill="1" applyBorder="1" applyAlignment="1">
      <alignment horizontal="center" wrapText="1"/>
    </xf>
    <xf numFmtId="0" fontId="1" fillId="8" borderId="14" xfId="0" applyFont="1" applyFill="1" applyBorder="1" applyAlignment="1">
      <alignment horizontal="center" wrapText="1"/>
    </xf>
    <xf numFmtId="0" fontId="1" fillId="9" borderId="14" xfId="0" applyFont="1" applyFill="1" applyBorder="1" applyAlignment="1">
      <alignment horizontal="center" wrapText="1"/>
    </xf>
    <xf numFmtId="0" fontId="1" fillId="9" borderId="13" xfId="1" applyFont="1" applyFill="1" applyBorder="1" applyAlignment="1">
      <alignment horizontal="center" wrapText="1"/>
    </xf>
    <xf numFmtId="0" fontId="1" fillId="9" borderId="1" xfId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9" borderId="1" xfId="0" applyFont="1" applyFill="1" applyBorder="1" applyAlignment="1">
      <alignment horizontal="center"/>
    </xf>
    <xf numFmtId="0" fontId="1" fillId="9" borderId="15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1" fillId="0" borderId="13" xfId="0" applyFont="1" applyBorder="1" applyAlignment="1">
      <alignment horizontal="center" wrapText="1"/>
    </xf>
    <xf numFmtId="0" fontId="1" fillId="8" borderId="13" xfId="0" applyFont="1" applyFill="1" applyBorder="1" applyAlignment="1">
      <alignment horizontal="center" wrapText="1"/>
    </xf>
    <xf numFmtId="0" fontId="1" fillId="9" borderId="15" xfId="0" applyFont="1" applyFill="1" applyBorder="1" applyAlignment="1">
      <alignment horizontal="center" wrapText="1"/>
    </xf>
    <xf numFmtId="0" fontId="1" fillId="9" borderId="19" xfId="0" applyFont="1" applyFill="1" applyBorder="1" applyAlignment="1">
      <alignment horizontal="center" wrapText="1"/>
    </xf>
    <xf numFmtId="0" fontId="1" fillId="9" borderId="20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7" borderId="15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wrapText="1"/>
    </xf>
    <xf numFmtId="0" fontId="1" fillId="7" borderId="19" xfId="0" applyFont="1" applyFill="1" applyBorder="1" applyAlignment="1">
      <alignment horizontal="center" wrapText="1"/>
    </xf>
    <xf numFmtId="0" fontId="1" fillId="0" borderId="21" xfId="0" applyFont="1" applyBorder="1" applyAlignment="1">
      <alignment horizontal="center"/>
    </xf>
    <xf numFmtId="0" fontId="1" fillId="7" borderId="1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/>
    </xf>
    <xf numFmtId="0" fontId="1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9" borderId="21" xfId="0" applyFont="1" applyFill="1" applyBorder="1" applyAlignment="1">
      <alignment horizontal="center"/>
    </xf>
    <xf numFmtId="0" fontId="1" fillId="9" borderId="22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 wrapText="1"/>
    </xf>
    <xf numFmtId="0" fontId="1" fillId="7" borderId="20" xfId="0" applyFont="1" applyFill="1" applyBorder="1" applyAlignment="1">
      <alignment horizontal="center" wrapText="1"/>
    </xf>
    <xf numFmtId="0" fontId="1" fillId="9" borderId="21" xfId="0" applyFont="1" applyFill="1" applyBorder="1" applyAlignment="1">
      <alignment horizontal="center" wrapText="1"/>
    </xf>
    <xf numFmtId="0" fontId="1" fillId="9" borderId="16" xfId="0" applyFont="1" applyFill="1" applyBorder="1" applyAlignment="1">
      <alignment horizontal="center" wrapText="1"/>
    </xf>
    <xf numFmtId="0" fontId="1" fillId="9" borderId="2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 wrapText="1"/>
    </xf>
    <xf numFmtId="0" fontId="10" fillId="0" borderId="27" xfId="2" applyFont="1" applyBorder="1" applyAlignment="1">
      <alignment horizontal="center"/>
    </xf>
    <xf numFmtId="0" fontId="11" fillId="0" borderId="27" xfId="2" applyFont="1" applyBorder="1" applyAlignment="1">
      <alignment horizontal="center"/>
    </xf>
    <xf numFmtId="0" fontId="7" fillId="0" borderId="0" xfId="2" applyAlignment="1">
      <alignment vertical="center"/>
    </xf>
    <xf numFmtId="3" fontId="12" fillId="0" borderId="28" xfId="2" applyNumberFormat="1" applyFont="1" applyBorder="1" applyAlignment="1">
      <alignment horizontal="center" vertical="center"/>
    </xf>
    <xf numFmtId="3" fontId="16" fillId="13" borderId="29" xfId="2" applyNumberFormat="1" applyFont="1" applyFill="1" applyBorder="1" applyAlignment="1">
      <alignment horizontal="center" vertical="center"/>
    </xf>
    <xf numFmtId="2" fontId="14" fillId="13" borderId="29" xfId="2" applyNumberFormat="1" applyFont="1" applyFill="1" applyBorder="1" applyAlignment="1">
      <alignment horizontal="center" vertical="center"/>
    </xf>
    <xf numFmtId="2" fontId="15" fillId="13" borderId="29" xfId="2" applyNumberFormat="1" applyFont="1" applyFill="1" applyBorder="1" applyAlignment="1">
      <alignment horizontal="center" vertical="center"/>
    </xf>
    <xf numFmtId="0" fontId="7" fillId="0" borderId="0" xfId="2"/>
    <xf numFmtId="0" fontId="7" fillId="0" borderId="29" xfId="2" applyBorder="1"/>
    <xf numFmtId="0" fontId="14" fillId="0" borderId="29" xfId="2" applyFont="1" applyBorder="1" applyAlignment="1">
      <alignment horizontal="center"/>
    </xf>
    <xf numFmtId="0" fontId="15" fillId="0" borderId="29" xfId="2" applyFont="1" applyBorder="1" applyAlignment="1">
      <alignment horizontal="center"/>
    </xf>
    <xf numFmtId="0" fontId="7" fillId="14" borderId="29" xfId="2" applyFill="1" applyBorder="1" applyAlignment="1">
      <alignment horizontal="center" vertical="center"/>
    </xf>
    <xf numFmtId="3" fontId="7" fillId="14" borderId="29" xfId="2" applyNumberFormat="1" applyFill="1" applyBorder="1" applyAlignment="1">
      <alignment horizontal="center" vertical="center"/>
    </xf>
    <xf numFmtId="2" fontId="14" fillId="14" borderId="29" xfId="2" applyNumberFormat="1" applyFont="1" applyFill="1" applyBorder="1" applyAlignment="1">
      <alignment horizontal="center" vertical="center"/>
    </xf>
    <xf numFmtId="2" fontId="15" fillId="14" borderId="29" xfId="2" applyNumberFormat="1" applyFont="1" applyFill="1" applyBorder="1" applyAlignment="1">
      <alignment horizontal="center" vertical="center"/>
    </xf>
    <xf numFmtId="0" fontId="7" fillId="0" borderId="29" xfId="2" applyBorder="1" applyAlignment="1">
      <alignment horizontal="center"/>
    </xf>
    <xf numFmtId="3" fontId="7" fillId="0" borderId="29" xfId="2" applyNumberFormat="1" applyBorder="1" applyAlignment="1">
      <alignment horizontal="center"/>
    </xf>
    <xf numFmtId="0" fontId="7" fillId="0" borderId="29" xfId="2" applyBorder="1" applyAlignment="1">
      <alignment horizontal="center" vertical="center"/>
    </xf>
    <xf numFmtId="3" fontId="7" fillId="0" borderId="29" xfId="2" applyNumberFormat="1" applyBorder="1" applyAlignment="1">
      <alignment horizontal="center" vertical="center"/>
    </xf>
    <xf numFmtId="2" fontId="14" fillId="0" borderId="29" xfId="2" applyNumberFormat="1" applyFont="1" applyBorder="1" applyAlignment="1">
      <alignment horizontal="center" vertical="center"/>
    </xf>
    <xf numFmtId="2" fontId="15" fillId="0" borderId="29" xfId="2" applyNumberFormat="1" applyFont="1" applyBorder="1" applyAlignment="1">
      <alignment horizontal="center" vertical="center"/>
    </xf>
    <xf numFmtId="0" fontId="7" fillId="15" borderId="29" xfId="2" applyFill="1" applyBorder="1" applyAlignment="1">
      <alignment horizontal="center" vertical="center"/>
    </xf>
    <xf numFmtId="3" fontId="7" fillId="15" borderId="29" xfId="2" applyNumberFormat="1" applyFill="1" applyBorder="1" applyAlignment="1">
      <alignment horizontal="center" vertical="center"/>
    </xf>
    <xf numFmtId="2" fontId="14" fillId="15" borderId="29" xfId="2" applyNumberFormat="1" applyFont="1" applyFill="1" applyBorder="1" applyAlignment="1">
      <alignment horizontal="center" vertical="center"/>
    </xf>
    <xf numFmtId="2" fontId="15" fillId="15" borderId="29" xfId="2" applyNumberFormat="1" applyFont="1" applyFill="1" applyBorder="1" applyAlignment="1">
      <alignment horizontal="center" vertical="center"/>
    </xf>
    <xf numFmtId="3" fontId="7" fillId="0" borderId="29" xfId="2" applyNumberFormat="1" applyBorder="1"/>
    <xf numFmtId="0" fontId="7" fillId="0" borderId="25" xfId="2" applyBorder="1" applyAlignment="1">
      <alignment horizontal="center" vertical="center"/>
    </xf>
    <xf numFmtId="165" fontId="7" fillId="0" borderId="25" xfId="2" applyNumberFormat="1" applyBorder="1" applyAlignment="1">
      <alignment horizontal="center" vertical="center"/>
    </xf>
    <xf numFmtId="2" fontId="14" fillId="0" borderId="25" xfId="2" applyNumberFormat="1" applyFont="1" applyBorder="1" applyAlignment="1">
      <alignment horizontal="center" vertical="center"/>
    </xf>
    <xf numFmtId="2" fontId="15" fillId="0" borderId="25" xfId="2" applyNumberFormat="1" applyFont="1" applyBorder="1" applyAlignment="1">
      <alignment horizontal="center" vertical="center"/>
    </xf>
    <xf numFmtId="0" fontId="7" fillId="0" borderId="0" xfId="2" applyAlignment="1">
      <alignment vertical="center" wrapText="1"/>
    </xf>
    <xf numFmtId="0" fontId="7" fillId="14" borderId="0" xfId="2" applyFill="1" applyAlignment="1">
      <alignment vertical="center" wrapText="1"/>
    </xf>
    <xf numFmtId="0" fontId="7" fillId="15" borderId="0" xfId="2" applyFill="1" applyAlignment="1">
      <alignment vertical="center" wrapText="1"/>
    </xf>
    <xf numFmtId="0" fontId="12" fillId="0" borderId="28" xfId="2" applyFont="1" applyBorder="1" applyAlignment="1">
      <alignment vertical="center" wrapText="1"/>
    </xf>
    <xf numFmtId="0" fontId="16" fillId="13" borderId="29" xfId="2" applyFont="1" applyFill="1" applyBorder="1" applyAlignment="1">
      <alignment vertical="center" wrapText="1"/>
    </xf>
    <xf numFmtId="0" fontId="8" fillId="0" borderId="27" xfId="2" applyFont="1" applyBorder="1" applyAlignment="1">
      <alignment horizontal="center" vertical="center" wrapText="1"/>
    </xf>
    <xf numFmtId="0" fontId="2" fillId="16" borderId="1" xfId="0" applyFont="1" applyFill="1" applyBorder="1"/>
    <xf numFmtId="0" fontId="2" fillId="17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16" borderId="26" xfId="0" applyFont="1" applyFill="1" applyBorder="1"/>
    <xf numFmtId="0" fontId="1" fillId="0" borderId="26" xfId="0" applyFont="1" applyBorder="1"/>
    <xf numFmtId="0" fontId="2" fillId="17" borderId="25" xfId="0" applyFont="1" applyFill="1" applyBorder="1" applyAlignment="1">
      <alignment horizontal="center" vertical="center"/>
    </xf>
    <xf numFmtId="0" fontId="1" fillId="0" borderId="17" xfId="0" applyFont="1" applyBorder="1"/>
    <xf numFmtId="0" fontId="1" fillId="0" borderId="3" xfId="0" applyFont="1" applyBorder="1"/>
    <xf numFmtId="0" fontId="1" fillId="0" borderId="1" xfId="0" applyFont="1" applyBorder="1" applyAlignment="1" applyProtection="1">
      <alignment horizontal="center" vertical="center"/>
      <protection locked="0"/>
    </xf>
    <xf numFmtId="0" fontId="2" fillId="16" borderId="1" xfId="0" applyFont="1" applyFill="1" applyBorder="1" applyAlignment="1">
      <alignment horizontal="right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13" fillId="0" borderId="28" xfId="2" applyFont="1" applyBorder="1" applyAlignment="1" applyProtection="1">
      <alignment horizontal="center" vertical="center"/>
      <protection locked="0"/>
    </xf>
    <xf numFmtId="0" fontId="17" fillId="13" borderId="29" xfId="2" applyFont="1" applyFill="1" applyBorder="1" applyAlignment="1" applyProtection="1">
      <alignment horizontal="center" vertical="center"/>
      <protection locked="0"/>
    </xf>
    <xf numFmtId="0" fontId="13" fillId="0" borderId="29" xfId="2" applyFont="1" applyBorder="1" applyAlignment="1" applyProtection="1">
      <alignment horizontal="center" vertical="center"/>
      <protection locked="0"/>
    </xf>
    <xf numFmtId="0" fontId="13" fillId="14" borderId="29" xfId="2" applyFont="1" applyFill="1" applyBorder="1" applyAlignment="1" applyProtection="1">
      <alignment horizontal="center" vertical="center"/>
      <protection locked="0"/>
    </xf>
    <xf numFmtId="0" fontId="13" fillId="15" borderId="29" xfId="2" applyFont="1" applyFill="1" applyBorder="1" applyAlignment="1" applyProtection="1">
      <alignment horizontal="center" vertical="center"/>
      <protection locked="0"/>
    </xf>
    <xf numFmtId="0" fontId="13" fillId="0" borderId="25" xfId="2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Protection="1">
      <protection locked="0"/>
    </xf>
    <xf numFmtId="0" fontId="1" fillId="16" borderId="1" xfId="0" applyFont="1" applyFill="1" applyBorder="1" applyProtection="1">
      <protection locked="0"/>
    </xf>
    <xf numFmtId="0" fontId="0" fillId="0" borderId="0" xfId="0" applyProtection="1"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8" fillId="0" borderId="0" xfId="0" applyFont="1"/>
    <xf numFmtId="0" fontId="19" fillId="0" borderId="0" xfId="0" applyFont="1"/>
    <xf numFmtId="0" fontId="20" fillId="0" borderId="1" xfId="0" applyFont="1" applyBorder="1" applyAlignment="1" applyProtection="1">
      <alignment horizontal="center"/>
      <protection locked="0"/>
    </xf>
    <xf numFmtId="2" fontId="20" fillId="0" borderId="1" xfId="0" applyNumberFormat="1" applyFont="1" applyBorder="1" applyAlignment="1" applyProtection="1">
      <alignment horizontal="center"/>
      <protection locked="0"/>
    </xf>
    <xf numFmtId="0" fontId="20" fillId="0" borderId="1" xfId="0" applyFont="1" applyBorder="1" applyAlignment="1" applyProtection="1">
      <alignment horizontal="center" wrapText="1"/>
      <protection locked="0"/>
    </xf>
    <xf numFmtId="14" fontId="20" fillId="0" borderId="1" xfId="0" applyNumberFormat="1" applyFont="1" applyBorder="1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21" fillId="0" borderId="0" xfId="0" applyFont="1"/>
    <xf numFmtId="0" fontId="21" fillId="0" borderId="0" xfId="0" applyFont="1" applyAlignment="1" applyProtection="1">
      <alignment horizontal="center"/>
      <protection locked="0"/>
    </xf>
    <xf numFmtId="0" fontId="21" fillId="0" borderId="0" xfId="0" applyFont="1" applyAlignment="1">
      <alignment wrapText="1"/>
    </xf>
    <xf numFmtId="0" fontId="21" fillId="0" borderId="1" xfId="0" applyFont="1" applyBorder="1" applyProtection="1">
      <protection locked="0"/>
    </xf>
    <xf numFmtId="0" fontId="1" fillId="0" borderId="1" xfId="0" quotePrefix="1" applyFont="1" applyBorder="1" applyAlignment="1" applyProtection="1">
      <alignment horizontal="center"/>
      <protection locked="0"/>
    </xf>
    <xf numFmtId="0" fontId="2" fillId="16" borderId="1" xfId="0" applyFont="1" applyFill="1" applyBorder="1" applyAlignment="1">
      <alignment wrapText="1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2" fontId="1" fillId="0" borderId="25" xfId="0" applyNumberFormat="1" applyFont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24" xfId="0" applyBorder="1" applyProtection="1">
      <protection locked="0"/>
    </xf>
    <xf numFmtId="0" fontId="24" fillId="0" borderId="24" xfId="0" applyFont="1" applyBorder="1" applyProtection="1">
      <protection locked="0"/>
    </xf>
    <xf numFmtId="0" fontId="24" fillId="0" borderId="0" xfId="0" applyFont="1"/>
    <xf numFmtId="0" fontId="24" fillId="0" borderId="0" xfId="0" applyFont="1" applyProtection="1">
      <protection locked="0"/>
    </xf>
    <xf numFmtId="0" fontId="18" fillId="0" borderId="0" xfId="0" applyFont="1" applyAlignment="1">
      <alignment horizontal="right"/>
    </xf>
    <xf numFmtId="0" fontId="18" fillId="0" borderId="24" xfId="0" applyFont="1" applyBorder="1" applyProtection="1">
      <protection locked="0"/>
    </xf>
    <xf numFmtId="2" fontId="1" fillId="0" borderId="0" xfId="0" applyNumberFormat="1" applyFont="1" applyAlignment="1">
      <alignment horizontal="center"/>
    </xf>
    <xf numFmtId="0" fontId="1" fillId="0" borderId="0" xfId="0" quotePrefix="1" applyFont="1" applyAlignment="1" applyProtection="1">
      <alignment horizontal="center"/>
      <protection locked="0"/>
    </xf>
    <xf numFmtId="0" fontId="19" fillId="0" borderId="24" xfId="0" applyFont="1" applyBorder="1" applyAlignment="1" applyProtection="1">
      <alignment horizontal="left"/>
      <protection locked="0"/>
    </xf>
    <xf numFmtId="0" fontId="19" fillId="0" borderId="24" xfId="0" applyFont="1" applyBorder="1" applyProtection="1">
      <protection locked="0"/>
    </xf>
    <xf numFmtId="166" fontId="19" fillId="0" borderId="24" xfId="0" applyNumberFormat="1" applyFont="1" applyBorder="1" applyAlignment="1" applyProtection="1">
      <alignment horizontal="left"/>
      <protection locked="0"/>
    </xf>
    <xf numFmtId="0" fontId="25" fillId="2" borderId="1" xfId="0" applyFont="1" applyFill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67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164" fontId="19" fillId="0" borderId="24" xfId="0" applyNumberFormat="1" applyFont="1" applyBorder="1" applyAlignment="1" applyProtection="1">
      <alignment horizontal="left"/>
      <protection locked="0"/>
    </xf>
    <xf numFmtId="0" fontId="1" fillId="0" borderId="30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27" xfId="2" applyFont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24" xfId="0" applyFont="1" applyBorder="1" applyAlignment="1" applyProtection="1">
      <alignment horizontal="center"/>
      <protection locked="0"/>
    </xf>
    <xf numFmtId="0" fontId="23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10" borderId="23" xfId="0" applyFont="1" applyFill="1" applyBorder="1" applyAlignment="1">
      <alignment horizontal="center"/>
    </xf>
    <xf numFmtId="0" fontId="2" fillId="11" borderId="23" xfId="0" applyFont="1" applyFill="1" applyBorder="1" applyAlignment="1">
      <alignment horizontal="center"/>
    </xf>
    <xf numFmtId="0" fontId="2" fillId="12" borderId="23" xfId="0" applyFont="1" applyFill="1" applyBorder="1" applyAlignment="1">
      <alignment horizontal="center"/>
    </xf>
  </cellXfs>
  <cellStyles count="3">
    <cellStyle name="Incorrecto" xfId="1" builtinId="27"/>
    <cellStyle name="Normal" xfId="0" builtinId="0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9316347863465"/>
          <c:y val="7.0934301816924047E-2"/>
          <c:w val="0.77096083833193307"/>
          <c:h val="0.82204766742866808"/>
        </c:manualLayout>
      </c:layout>
      <c:scatterChart>
        <c:scatterStyle val="lineMarker"/>
        <c:varyColors val="0"/>
        <c:ser>
          <c:idx val="0"/>
          <c:order val="0"/>
          <c:spPr>
            <a:ln w="9525" cap="flat" cmpd="sng" algn="ctr">
              <a:solidFill>
                <a:schemeClr val="accent1">
                  <a:alpha val="70000"/>
                </a:schemeClr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xVal>
            <c:numRef>
              <c:f>'FOR-DLQ-054'!$A$6:$A$36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'FOR-DLQ-054'!$B$6:$B$36</c:f>
              <c:numCache>
                <c:formatCode>0.0000</c:formatCode>
                <c:ptCount val="31"/>
                <c:pt idx="0">
                  <c:v>5.0000000000000001E-3</c:v>
                </c:pt>
                <c:pt idx="1">
                  <c:v>5.0000000000000001E-3</c:v>
                </c:pt>
                <c:pt idx="2">
                  <c:v>5.0000000000000001E-3</c:v>
                </c:pt>
                <c:pt idx="3">
                  <c:v>5.0000000000000001E-3</c:v>
                </c:pt>
                <c:pt idx="4">
                  <c:v>5.0000000000000001E-3</c:v>
                </c:pt>
                <c:pt idx="7">
                  <c:v>5.0000000000000001E-3</c:v>
                </c:pt>
                <c:pt idx="8">
                  <c:v>5.0000000000000001E-3</c:v>
                </c:pt>
                <c:pt idx="9">
                  <c:v>5.0000000000000001E-3</c:v>
                </c:pt>
                <c:pt idx="10">
                  <c:v>5.0000000000000001E-3</c:v>
                </c:pt>
                <c:pt idx="11">
                  <c:v>5.0000000000000001E-3</c:v>
                </c:pt>
                <c:pt idx="14">
                  <c:v>5.0000000000000001E-3</c:v>
                </c:pt>
                <c:pt idx="15">
                  <c:v>5.0000000000000001E-3</c:v>
                </c:pt>
                <c:pt idx="16">
                  <c:v>5.0000000000000001E-3</c:v>
                </c:pt>
                <c:pt idx="17">
                  <c:v>5.0000000000000001E-3</c:v>
                </c:pt>
                <c:pt idx="18">
                  <c:v>5.0000000000000001E-3</c:v>
                </c:pt>
                <c:pt idx="21">
                  <c:v>5.0000000000000001E-3</c:v>
                </c:pt>
                <c:pt idx="22">
                  <c:v>5.0000000000000001E-3</c:v>
                </c:pt>
                <c:pt idx="23">
                  <c:v>5.0000000000000001E-3</c:v>
                </c:pt>
                <c:pt idx="24">
                  <c:v>5.0000000000000001E-3</c:v>
                </c:pt>
                <c:pt idx="25">
                  <c:v>5.0000000000000001E-3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41-415F-9F57-97967EC6E7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4764511"/>
        <c:axId val="1204765951"/>
      </c:scatterChart>
      <c:valAx>
        <c:axId val="1204764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PY"/>
                  <a:t>Día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Y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1204765951"/>
        <c:crosses val="autoZero"/>
        <c:crossBetween val="midCat"/>
      </c:valAx>
      <c:valAx>
        <c:axId val="1204765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PY"/>
                  <a:t>Valor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Y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1204764511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Y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9316347863465"/>
          <c:y val="7.0934301816924047E-2"/>
          <c:w val="0.77096083833193307"/>
          <c:h val="0.82204766742866808"/>
        </c:manualLayout>
      </c:layout>
      <c:scatterChart>
        <c:scatterStyle val="lineMarker"/>
        <c:varyColors val="0"/>
        <c:ser>
          <c:idx val="0"/>
          <c:order val="0"/>
          <c:spPr>
            <a:ln w="9525" cap="flat" cmpd="sng" algn="ctr">
              <a:solidFill>
                <a:schemeClr val="accent1">
                  <a:alpha val="70000"/>
                </a:schemeClr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xVal>
            <c:numRef>
              <c:f>'FOR-DLQ-054'!$A$46:$A$76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'FOR-DLQ-054'!$B$46:$B$76</c:f>
              <c:numCache>
                <c:formatCode>0.0000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0.99990000000000001</c:v>
                </c:pt>
                <c:pt idx="4">
                  <c:v>0.99990000000000001</c:v>
                </c:pt>
                <c:pt idx="7">
                  <c:v>0.99990000000000001</c:v>
                </c:pt>
                <c:pt idx="8">
                  <c:v>1</c:v>
                </c:pt>
                <c:pt idx="9">
                  <c:v>1</c:v>
                </c:pt>
                <c:pt idx="10">
                  <c:v>1.0002</c:v>
                </c:pt>
                <c:pt idx="11">
                  <c:v>1.0001</c:v>
                </c:pt>
                <c:pt idx="14">
                  <c:v>1</c:v>
                </c:pt>
                <c:pt idx="15">
                  <c:v>0.99990000000000001</c:v>
                </c:pt>
                <c:pt idx="16">
                  <c:v>0.99990000000000001</c:v>
                </c:pt>
                <c:pt idx="17">
                  <c:v>0.99980000000000002</c:v>
                </c:pt>
                <c:pt idx="18">
                  <c:v>0.99980000000000002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0.99990000000000001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54-480D-A825-94523BD074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4764511"/>
        <c:axId val="1204765951"/>
      </c:scatterChart>
      <c:valAx>
        <c:axId val="1204764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PY"/>
                  <a:t>Día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Y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1204765951"/>
        <c:crosses val="autoZero"/>
        <c:crossBetween val="midCat"/>
      </c:valAx>
      <c:valAx>
        <c:axId val="1204765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PY"/>
                  <a:t>Valor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Y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1204764511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Y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9316347863465"/>
          <c:y val="7.0934301816924047E-2"/>
          <c:w val="0.77096083833193307"/>
          <c:h val="0.82204766742866808"/>
        </c:manualLayout>
      </c:layout>
      <c:scatterChart>
        <c:scatterStyle val="lineMarker"/>
        <c:varyColors val="0"/>
        <c:ser>
          <c:idx val="0"/>
          <c:order val="0"/>
          <c:spPr>
            <a:ln w="9525" cap="flat" cmpd="sng" algn="ctr">
              <a:solidFill>
                <a:schemeClr val="accent1">
                  <a:alpha val="70000"/>
                </a:schemeClr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xVal>
            <c:numRef>
              <c:f>'FOR-DLQ-054'!$A$86:$A$116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'FOR-DLQ-054'!$B$86:$B$116</c:f>
              <c:numCache>
                <c:formatCode>0.0000</c:formatCode>
                <c:ptCount val="31"/>
                <c:pt idx="0">
                  <c:v>20.0001</c:v>
                </c:pt>
                <c:pt idx="1">
                  <c:v>20.0001</c:v>
                </c:pt>
                <c:pt idx="2">
                  <c:v>20.0002</c:v>
                </c:pt>
                <c:pt idx="3">
                  <c:v>20</c:v>
                </c:pt>
                <c:pt idx="4">
                  <c:v>20.0001</c:v>
                </c:pt>
                <c:pt idx="7">
                  <c:v>20.0001</c:v>
                </c:pt>
                <c:pt idx="8">
                  <c:v>20.0002</c:v>
                </c:pt>
                <c:pt idx="9">
                  <c:v>20.0002</c:v>
                </c:pt>
                <c:pt idx="10">
                  <c:v>20.000399999999999</c:v>
                </c:pt>
                <c:pt idx="11">
                  <c:v>20.0001</c:v>
                </c:pt>
                <c:pt idx="14">
                  <c:v>20</c:v>
                </c:pt>
                <c:pt idx="15">
                  <c:v>20.0001</c:v>
                </c:pt>
                <c:pt idx="16">
                  <c:v>20.0001</c:v>
                </c:pt>
                <c:pt idx="17">
                  <c:v>20.000399999999999</c:v>
                </c:pt>
                <c:pt idx="18">
                  <c:v>20.000399999999999</c:v>
                </c:pt>
                <c:pt idx="21">
                  <c:v>20.0001</c:v>
                </c:pt>
                <c:pt idx="22">
                  <c:v>20.0001</c:v>
                </c:pt>
                <c:pt idx="23">
                  <c:v>20.000399999999999</c:v>
                </c:pt>
                <c:pt idx="24">
                  <c:v>20.0002</c:v>
                </c:pt>
                <c:pt idx="25">
                  <c:v>20.0001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7E-4784-9AFE-71DE724C8F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4764511"/>
        <c:axId val="1204765951"/>
      </c:scatterChart>
      <c:valAx>
        <c:axId val="1204764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PY"/>
                  <a:t>Día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Y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1204765951"/>
        <c:crosses val="autoZero"/>
        <c:crossBetween val="midCat"/>
      </c:valAx>
      <c:valAx>
        <c:axId val="1204765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PY"/>
                  <a:t>Valor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Y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1204764511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Y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833438</xdr:colOff>
      <xdr:row>6</xdr:row>
      <xdr:rowOff>47625</xdr:rowOff>
    </xdr:from>
    <xdr:to>
      <xdr:col>8</xdr:col>
      <xdr:colOff>1576388</xdr:colOff>
      <xdr:row>32</xdr:row>
      <xdr:rowOff>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4FC56CC-611A-2B0B-D4C6-6673B4FE3B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46</xdr:row>
      <xdr:rowOff>0</xdr:rowOff>
    </xdr:from>
    <xdr:to>
      <xdr:col>8</xdr:col>
      <xdr:colOff>1862137</xdr:colOff>
      <xdr:row>71</xdr:row>
      <xdr:rowOff>154781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4FC56CC-611A-2B0B-D4C6-6673B4FE3B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86</xdr:row>
      <xdr:rowOff>0</xdr:rowOff>
    </xdr:from>
    <xdr:to>
      <xdr:col>8</xdr:col>
      <xdr:colOff>1862137</xdr:colOff>
      <xdr:row>111</xdr:row>
      <xdr:rowOff>154781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44FC56CC-611A-2B0B-D4C6-6673B4FE3B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U35"/>
  <sheetViews>
    <sheetView view="pageLayout" zoomScale="60" zoomScaleNormal="100" zoomScalePageLayoutView="60" workbookViewId="0">
      <selection activeCell="O19" sqref="O19"/>
    </sheetView>
  </sheetViews>
  <sheetFormatPr baseColWidth="10" defaultRowHeight="15" x14ac:dyDescent="0.25"/>
  <cols>
    <col min="1" max="1" width="5.5703125" customWidth="1"/>
    <col min="2" max="2" width="12.42578125" customWidth="1"/>
    <col min="3" max="3" width="12.28515625" customWidth="1"/>
  </cols>
  <sheetData>
    <row r="3" spans="2:21" ht="30" x14ac:dyDescent="0.25">
      <c r="B3" s="151" t="s">
        <v>499</v>
      </c>
      <c r="C3" s="179" t="s">
        <v>385</v>
      </c>
      <c r="D3" s="18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2:21" x14ac:dyDescent="0.25">
      <c r="B4" s="111" t="s">
        <v>422</v>
      </c>
      <c r="C4" s="133">
        <v>46063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2:21" x14ac:dyDescent="0.25">
      <c r="B5" s="117" t="s">
        <v>386</v>
      </c>
      <c r="C5" s="118"/>
      <c r="D5" s="123" t="s">
        <v>387</v>
      </c>
      <c r="E5" s="122">
        <v>99.5</v>
      </c>
      <c r="F5" s="134" t="s">
        <v>431</v>
      </c>
      <c r="G5" s="134"/>
      <c r="H5" s="134"/>
      <c r="I5" s="134"/>
      <c r="J5" s="134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2:21" x14ac:dyDescent="0.25">
      <c r="B6" s="71"/>
      <c r="C6" s="120"/>
      <c r="D6" s="120"/>
      <c r="E6" s="120"/>
      <c r="F6" s="120"/>
      <c r="G6" s="120"/>
      <c r="H6" s="120"/>
      <c r="I6" s="120"/>
      <c r="J6" s="121"/>
      <c r="K6" s="182" t="s">
        <v>388</v>
      </c>
      <c r="L6" s="183"/>
      <c r="M6" s="183"/>
      <c r="N6" s="184"/>
      <c r="O6" s="2"/>
      <c r="P6" s="2"/>
      <c r="Q6" s="2"/>
      <c r="R6" s="2"/>
      <c r="S6" s="2"/>
      <c r="T6" s="2"/>
      <c r="U6" s="2"/>
    </row>
    <row r="7" spans="2:21" ht="30" x14ac:dyDescent="0.25">
      <c r="B7" s="119" t="s">
        <v>389</v>
      </c>
      <c r="C7" s="119" t="s">
        <v>390</v>
      </c>
      <c r="D7" s="119" t="s">
        <v>391</v>
      </c>
      <c r="E7" s="119" t="s">
        <v>392</v>
      </c>
      <c r="F7" s="119" t="s">
        <v>393</v>
      </c>
      <c r="G7" s="119" t="s">
        <v>394</v>
      </c>
      <c r="H7" s="119" t="s">
        <v>395</v>
      </c>
      <c r="I7" s="119" t="s">
        <v>396</v>
      </c>
      <c r="J7" s="119" t="s">
        <v>397</v>
      </c>
      <c r="K7" s="116" t="s">
        <v>425</v>
      </c>
      <c r="L7" s="116" t="s">
        <v>426</v>
      </c>
      <c r="M7" s="116" t="s">
        <v>427</v>
      </c>
      <c r="N7" s="115" t="s">
        <v>446</v>
      </c>
      <c r="O7" s="113" t="s">
        <v>398</v>
      </c>
      <c r="P7" s="113" t="s">
        <v>432</v>
      </c>
      <c r="Q7" s="113" t="s">
        <v>433</v>
      </c>
      <c r="R7" s="112" t="s">
        <v>428</v>
      </c>
      <c r="S7" s="112" t="s">
        <v>429</v>
      </c>
      <c r="T7" s="112" t="s">
        <v>430</v>
      </c>
      <c r="U7" s="112" t="s">
        <v>399</v>
      </c>
    </row>
    <row r="8" spans="2:21" x14ac:dyDescent="0.25">
      <c r="B8" s="122" t="s">
        <v>400</v>
      </c>
      <c r="C8" s="122">
        <v>10.5</v>
      </c>
      <c r="D8" s="122">
        <v>5625507</v>
      </c>
      <c r="E8" s="122">
        <v>5619933</v>
      </c>
      <c r="F8" s="72">
        <f>AVERAGE(D8:E8)</f>
        <v>5622720</v>
      </c>
      <c r="G8" s="73">
        <f>(STDEV(D8:E8))</f>
        <v>3941.4131983338161</v>
      </c>
      <c r="H8" s="73">
        <f>(G8/F8)*100</f>
        <v>7.0097981018685196E-2</v>
      </c>
      <c r="I8" s="185"/>
      <c r="J8" s="186"/>
      <c r="K8" s="186"/>
      <c r="L8" s="186"/>
      <c r="M8" s="186"/>
      <c r="N8" s="186"/>
      <c r="O8" s="187"/>
      <c r="P8" s="114"/>
      <c r="Q8" s="114"/>
      <c r="R8" s="72"/>
      <c r="S8" s="72"/>
      <c r="T8" s="70"/>
      <c r="U8" s="70"/>
    </row>
    <row r="9" spans="2:21" x14ac:dyDescent="0.25">
      <c r="B9" s="122" t="s">
        <v>401</v>
      </c>
      <c r="C9" s="122">
        <v>41.3</v>
      </c>
      <c r="D9" s="122">
        <v>7414839</v>
      </c>
      <c r="E9" s="122">
        <v>7416123</v>
      </c>
      <c r="F9" s="72">
        <f>AVERAGE(D9:E9)</f>
        <v>7415481</v>
      </c>
      <c r="G9" s="73">
        <f>(STDEV(D9:E9))</f>
        <v>907.92510704352708</v>
      </c>
      <c r="H9" s="73">
        <f>(G9/F9)*100</f>
        <v>1.2243644168780517E-2</v>
      </c>
      <c r="I9" s="73">
        <f>(F9*$E$5*$C$8)/(C9*$F$8)*N9*J9</f>
        <v>38.812867689274846</v>
      </c>
      <c r="J9" s="122">
        <v>1</v>
      </c>
      <c r="K9" s="122">
        <v>69.431700000000006</v>
      </c>
      <c r="L9" s="122">
        <v>40.118899999999996</v>
      </c>
      <c r="M9" s="122">
        <v>65.315200000000004</v>
      </c>
      <c r="N9" s="124">
        <f>(K9-L9)/(M9-L9)</f>
        <v>1.1633771625198939</v>
      </c>
      <c r="O9" s="122">
        <v>40</v>
      </c>
      <c r="P9" s="122">
        <v>38</v>
      </c>
      <c r="Q9" s="122">
        <v>42</v>
      </c>
      <c r="R9" s="122">
        <v>987</v>
      </c>
      <c r="S9" s="122">
        <v>1369</v>
      </c>
      <c r="T9" s="125" t="s">
        <v>402</v>
      </c>
      <c r="U9" s="125" t="s">
        <v>403</v>
      </c>
    </row>
    <row r="10" spans="2:21" x14ac:dyDescent="0.25">
      <c r="B10" s="122" t="s">
        <v>404</v>
      </c>
      <c r="C10" s="122">
        <v>47.8</v>
      </c>
      <c r="D10" s="122">
        <v>8152009</v>
      </c>
      <c r="E10" s="122">
        <v>8148514</v>
      </c>
      <c r="F10" s="72">
        <f>AVERAGE(D10:E10)</f>
        <v>8150261.5</v>
      </c>
      <c r="G10" s="73">
        <f>(STDEV(D10:E10))</f>
        <v>2471.3382002469834</v>
      </c>
      <c r="H10" s="73">
        <f>(G10/F10)*100</f>
        <v>3.0322195186583686E-2</v>
      </c>
      <c r="I10" s="73">
        <f t="shared" ref="I10:I12" si="0">(F10*$E$5*$C$8)/(C10*$F$8)*N10*J10</f>
        <v>36.845159217143568</v>
      </c>
      <c r="J10" s="122">
        <v>1</v>
      </c>
      <c r="K10" s="122">
        <v>69.421599999999998</v>
      </c>
      <c r="L10" s="122">
        <v>40.118899999999996</v>
      </c>
      <c r="M10" s="122">
        <v>65.315200000000004</v>
      </c>
      <c r="N10" s="124">
        <f t="shared" ref="N10:N12" si="1">(K10-L10)/(M10-L10)</f>
        <v>1.1629763100137716</v>
      </c>
      <c r="O10" s="122">
        <v>40</v>
      </c>
      <c r="P10" s="122">
        <v>38</v>
      </c>
      <c r="Q10" s="122">
        <v>42</v>
      </c>
      <c r="R10" s="122">
        <v>988</v>
      </c>
      <c r="S10" s="122">
        <v>1371</v>
      </c>
      <c r="T10" s="125"/>
      <c r="U10" s="125"/>
    </row>
    <row r="11" spans="2:21" x14ac:dyDescent="0.25">
      <c r="B11" s="122" t="s">
        <v>405</v>
      </c>
      <c r="C11" s="122">
        <v>32.299999999999997</v>
      </c>
      <c r="D11" s="122">
        <v>5750475</v>
      </c>
      <c r="E11" s="122">
        <v>5775952</v>
      </c>
      <c r="F11" s="72">
        <f>AVERAGE(D11:E11)</f>
        <v>5763213.5</v>
      </c>
      <c r="G11" s="73">
        <f>(STDEV(D11:E11))</f>
        <v>18014.95946428967</v>
      </c>
      <c r="H11" s="73">
        <f>(G11/F11)*100</f>
        <v>0.3125853217877434</v>
      </c>
      <c r="I11" s="73">
        <f t="shared" si="0"/>
        <v>38.569779982211699</v>
      </c>
      <c r="J11" s="122">
        <v>1</v>
      </c>
      <c r="K11" s="122">
        <v>69.431600000000003</v>
      </c>
      <c r="L11" s="122">
        <v>40.118899999999996</v>
      </c>
      <c r="M11" s="122">
        <v>65.315200000000004</v>
      </c>
      <c r="N11" s="124">
        <f>(K11-L11)/(M11-L11)</f>
        <v>1.1633731936831995</v>
      </c>
      <c r="O11" s="122">
        <v>40</v>
      </c>
      <c r="P11" s="122">
        <v>38</v>
      </c>
      <c r="Q11" s="122">
        <v>42</v>
      </c>
      <c r="R11" s="122">
        <v>989</v>
      </c>
      <c r="S11" s="122">
        <v>1373</v>
      </c>
      <c r="T11" s="125"/>
      <c r="U11" s="125"/>
    </row>
    <row r="12" spans="2:21" x14ac:dyDescent="0.25">
      <c r="B12" s="122" t="s">
        <v>406</v>
      </c>
      <c r="C12" s="122">
        <v>39.700000000000003</v>
      </c>
      <c r="D12" s="122">
        <v>7575333</v>
      </c>
      <c r="E12" s="122">
        <v>7578692</v>
      </c>
      <c r="F12" s="72">
        <f>AVERAGE(D12:E12)</f>
        <v>7577012.5</v>
      </c>
      <c r="G12" s="73">
        <f>(STDEV(D12:E12))</f>
        <v>2375.1716780056131</v>
      </c>
      <c r="H12" s="73">
        <f>(G12/F12)*100</f>
        <v>3.1347073506947667E-2</v>
      </c>
      <c r="I12" s="73">
        <f t="shared" si="0"/>
        <v>41.256508600767837</v>
      </c>
      <c r="J12" s="122">
        <v>1</v>
      </c>
      <c r="K12" s="122">
        <v>69.431600000000003</v>
      </c>
      <c r="L12" s="122">
        <v>40.118899999999996</v>
      </c>
      <c r="M12" s="122">
        <v>65.315200000000004</v>
      </c>
      <c r="N12" s="124">
        <f t="shared" si="1"/>
        <v>1.1633731936831995</v>
      </c>
      <c r="O12" s="122">
        <v>40</v>
      </c>
      <c r="P12" s="122">
        <v>38</v>
      </c>
      <c r="Q12" s="122">
        <v>42</v>
      </c>
      <c r="R12" s="122">
        <v>990</v>
      </c>
      <c r="S12" s="122">
        <v>1375</v>
      </c>
      <c r="T12" s="125"/>
      <c r="U12" s="125"/>
    </row>
    <row r="13" spans="2:21" x14ac:dyDescent="0.25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</row>
    <row r="14" spans="2:21" x14ac:dyDescent="0.25">
      <c r="B14" s="188" t="s">
        <v>407</v>
      </c>
      <c r="C14" s="188"/>
      <c r="D14" s="126" t="s">
        <v>408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2:21" x14ac:dyDescent="0.25">
      <c r="B15" s="188" t="s">
        <v>409</v>
      </c>
      <c r="C15" s="188"/>
      <c r="D15" s="126" t="s">
        <v>410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2:21" x14ac:dyDescent="0.25">
      <c r="B16" s="188" t="s">
        <v>411</v>
      </c>
      <c r="C16" s="188"/>
      <c r="D16" s="126" t="s">
        <v>31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2:21" x14ac:dyDescent="0.25">
      <c r="B17" s="188" t="s">
        <v>423</v>
      </c>
      <c r="C17" s="188"/>
      <c r="D17" s="126" t="s">
        <v>412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2:21" x14ac:dyDescent="0.25">
      <c r="B18" s="188" t="s">
        <v>424</v>
      </c>
      <c r="C18" s="188"/>
      <c r="D18" s="126" t="s">
        <v>413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2:21" x14ac:dyDescent="0.25">
      <c r="B19" s="188" t="s">
        <v>414</v>
      </c>
      <c r="C19" s="188"/>
      <c r="D19" s="126" t="s">
        <v>415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2:21" x14ac:dyDescent="0.25">
      <c r="B20" s="188" t="s">
        <v>416</v>
      </c>
      <c r="C20" s="188"/>
      <c r="D20" s="126" t="s">
        <v>417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2:21" x14ac:dyDescent="0.25">
      <c r="B21" s="188" t="s">
        <v>418</v>
      </c>
      <c r="C21" s="188"/>
      <c r="D21" s="126" t="s">
        <v>419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2:21" x14ac:dyDescent="0.25">
      <c r="B22" s="188" t="s">
        <v>420</v>
      </c>
      <c r="C22" s="188"/>
      <c r="D22" s="126" t="s">
        <v>421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2:2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2:21" ht="15.75" thickBo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2:21" ht="27" thickBot="1" x14ac:dyDescent="0.45">
      <c r="C25" s="181" t="s">
        <v>445</v>
      </c>
      <c r="D25" s="181"/>
      <c r="E25" s="110" t="s">
        <v>434</v>
      </c>
      <c r="F25" s="74" t="s">
        <v>435</v>
      </c>
      <c r="G25" s="75" t="s">
        <v>32</v>
      </c>
      <c r="H25" s="76" t="s">
        <v>436</v>
      </c>
    </row>
    <row r="26" spans="2:21" ht="25.5" x14ac:dyDescent="0.25">
      <c r="C26" s="105" t="s">
        <v>437</v>
      </c>
      <c r="D26" s="108" t="s">
        <v>438</v>
      </c>
      <c r="E26" s="78">
        <v>15</v>
      </c>
      <c r="F26" s="127">
        <v>2</v>
      </c>
      <c r="G26" s="94">
        <f>(F26-(F26*E26)/100)</f>
        <v>1.7</v>
      </c>
      <c r="H26" s="95">
        <f>(F26+(F26*E26)/100)</f>
        <v>2.2999999999999998</v>
      </c>
    </row>
    <row r="27" spans="2:21" ht="25.5" x14ac:dyDescent="0.25">
      <c r="C27" s="77"/>
      <c r="D27" s="109" t="s">
        <v>439</v>
      </c>
      <c r="E27" s="79">
        <v>25</v>
      </c>
      <c r="F27" s="128">
        <v>2</v>
      </c>
      <c r="G27" s="80">
        <f>(F27-(F27*E27)/100)</f>
        <v>1.5</v>
      </c>
      <c r="H27" s="81">
        <f>(F27+(F27*E27)/100)</f>
        <v>2.5</v>
      </c>
    </row>
    <row r="28" spans="2:21" x14ac:dyDescent="0.25">
      <c r="C28" s="82"/>
      <c r="D28" s="83"/>
      <c r="E28" s="83"/>
      <c r="F28" s="129"/>
      <c r="G28" s="84"/>
      <c r="H28" s="85"/>
    </row>
    <row r="29" spans="2:21" ht="38.25" x14ac:dyDescent="0.25">
      <c r="C29" s="106" t="s">
        <v>440</v>
      </c>
      <c r="D29" s="86" t="s">
        <v>441</v>
      </c>
      <c r="E29" s="87">
        <v>10</v>
      </c>
      <c r="F29" s="130">
        <v>5</v>
      </c>
      <c r="G29" s="88">
        <f>(F29-(F29*E29)/100)</f>
        <v>4.5</v>
      </c>
      <c r="H29" s="89">
        <f>(F29+(F29*E29)/100)</f>
        <v>5.5</v>
      </c>
    </row>
    <row r="30" spans="2:21" x14ac:dyDescent="0.25">
      <c r="C30" s="82"/>
      <c r="D30" s="90"/>
      <c r="E30" s="91"/>
      <c r="F30" s="129"/>
      <c r="G30" s="84"/>
      <c r="H30" s="85"/>
    </row>
    <row r="31" spans="2:21" ht="38.25" x14ac:dyDescent="0.25">
      <c r="C31" s="105" t="s">
        <v>442</v>
      </c>
      <c r="D31" s="92" t="s">
        <v>441</v>
      </c>
      <c r="E31" s="93">
        <v>6</v>
      </c>
      <c r="F31" s="129">
        <v>12</v>
      </c>
      <c r="G31" s="94">
        <f>(F31-(F31*E31)/100)</f>
        <v>11.28</v>
      </c>
      <c r="H31" s="95">
        <f>(F31+(F31*E31)/100)</f>
        <v>12.72</v>
      </c>
    </row>
    <row r="32" spans="2:21" x14ac:dyDescent="0.25">
      <c r="C32" s="82"/>
      <c r="D32" s="90"/>
      <c r="E32" s="91"/>
      <c r="F32" s="129"/>
      <c r="G32" s="84"/>
      <c r="H32" s="85"/>
    </row>
    <row r="33" spans="3:8" ht="38.25" x14ac:dyDescent="0.25">
      <c r="C33" s="107" t="s">
        <v>443</v>
      </c>
      <c r="D33" s="96" t="s">
        <v>441</v>
      </c>
      <c r="E33" s="97">
        <v>5</v>
      </c>
      <c r="F33" s="131">
        <v>40</v>
      </c>
      <c r="G33" s="98">
        <f>(F33-(F33*E33)/100)</f>
        <v>38</v>
      </c>
      <c r="H33" s="99">
        <f>(F33+(F33*E33)/100)</f>
        <v>42</v>
      </c>
    </row>
    <row r="34" spans="3:8" x14ac:dyDescent="0.25">
      <c r="C34" s="82"/>
      <c r="D34" s="90"/>
      <c r="E34" s="100"/>
      <c r="F34" s="129"/>
      <c r="G34" s="84"/>
      <c r="H34" s="85"/>
    </row>
    <row r="35" spans="3:8" ht="25.5" x14ac:dyDescent="0.25">
      <c r="C35" s="105" t="s">
        <v>444</v>
      </c>
      <c r="D35" s="101" t="s">
        <v>441</v>
      </c>
      <c r="E35" s="102">
        <v>2.5</v>
      </c>
      <c r="F35" s="132">
        <v>50</v>
      </c>
      <c r="G35" s="103">
        <f>IF(F35="","",(F35-E35))</f>
        <v>47.5</v>
      </c>
      <c r="H35" s="104">
        <f>IF(F35="","",(F35+E35))</f>
        <v>52.5</v>
      </c>
    </row>
  </sheetData>
  <sheetProtection algorithmName="SHA-512" hashValue="oFdZHDvC+USKvh5mOI5aZ6EzRzMyKXM2O7KqojvBtxs2fUce6tCeBe86YCHL9YCBqR7aY8MiN4ynSW2p3gb0SQ==" saltValue="XKcF9wCCvpioQxjPY1gPNg==" spinCount="100000" sheet="1" objects="1" scenarios="1"/>
  <mergeCells count="13">
    <mergeCell ref="C3:D3"/>
    <mergeCell ref="C25:D25"/>
    <mergeCell ref="K6:N6"/>
    <mergeCell ref="I8:O8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ageMargins left="0.70866141732283472" right="0.70866141732283472" top="0.80625000000000002" bottom="0.74803149606299213" header="0.31496062992125984" footer="0.31496062992125984"/>
  <pageSetup paperSize="281" scale="62" fitToHeight="0" orientation="landscape" r:id="rId1"/>
  <headerFooter>
    <oddHeader>&amp;L&amp;G&amp;C&amp;"Arial,Normal"
HOJA DE CALCULO LCCPF&amp;R&amp;"Arial,Negrita"Código:&amp;"Arial,Normal" FOR-DLQ-020&amp;"Arial,Negrita"
Emisor:&amp;"Arial,Normal" DGT-DL-DLQ&amp;"Arial,Negrita"
Versión: &amp;"Arial,Normal"01&amp;"Arial,Negrita"
Página:&amp;"Arial,Normal"&amp;P de &amp;N</oddHead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X488"/>
  <sheetViews>
    <sheetView view="pageLayout" zoomScale="62" zoomScaleNormal="100" zoomScalePageLayoutView="62" workbookViewId="0">
      <selection activeCell="F15" sqref="F15"/>
    </sheetView>
  </sheetViews>
  <sheetFormatPr baseColWidth="10" defaultColWidth="15.7109375" defaultRowHeight="15" x14ac:dyDescent="0.25"/>
  <cols>
    <col min="1" max="1" width="5.28515625" customWidth="1"/>
    <col min="2" max="3" width="15.7109375" style="135"/>
    <col min="4" max="4" width="23.85546875" style="135" customWidth="1"/>
    <col min="5" max="5" width="44.5703125" style="69" customWidth="1"/>
    <col min="6" max="6" width="21.5703125" customWidth="1"/>
    <col min="7" max="7" width="15.7109375" style="135"/>
    <col min="8" max="8" width="15.7109375" style="138"/>
    <col min="9" max="9" width="15.7109375" style="135"/>
    <col min="10" max="10" width="20.28515625" style="135" customWidth="1"/>
    <col min="11" max="11" width="11.140625" customWidth="1"/>
    <col min="29" max="30" width="15.7109375" customWidth="1"/>
    <col min="43" max="44" width="15.7109375" customWidth="1"/>
    <col min="48" max="49" width="15.7109375" customWidth="1"/>
  </cols>
  <sheetData>
    <row r="3" spans="2:22" x14ac:dyDescent="0.25">
      <c r="C3" s="126"/>
      <c r="D3" s="126"/>
      <c r="E3" s="189" t="s">
        <v>498</v>
      </c>
      <c r="F3" s="189"/>
      <c r="G3" s="126"/>
      <c r="H3" s="137"/>
      <c r="I3" s="126"/>
      <c r="J3" s="126"/>
    </row>
    <row r="4" spans="2:22" ht="45" customHeight="1" x14ac:dyDescent="0.25">
      <c r="B4" s="4" t="s">
        <v>455</v>
      </c>
      <c r="C4" s="4" t="s">
        <v>456</v>
      </c>
      <c r="D4" s="4" t="s">
        <v>457</v>
      </c>
      <c r="E4" s="3" t="s">
        <v>458</v>
      </c>
      <c r="F4" s="3" t="s">
        <v>459</v>
      </c>
      <c r="G4" s="4" t="s">
        <v>460</v>
      </c>
      <c r="H4" s="4" t="s">
        <v>6</v>
      </c>
      <c r="I4" s="4" t="s">
        <v>461</v>
      </c>
      <c r="J4" s="4" t="s">
        <v>7</v>
      </c>
    </row>
    <row r="5" spans="2:22" x14ac:dyDescent="0.25">
      <c r="B5" s="141"/>
      <c r="C5" s="141"/>
      <c r="D5" s="141"/>
      <c r="E5" s="143"/>
      <c r="F5" s="141"/>
      <c r="G5" s="141"/>
      <c r="H5" s="142"/>
      <c r="I5" s="141"/>
      <c r="J5" s="141"/>
      <c r="V5" s="139"/>
    </row>
    <row r="6" spans="2:22" x14ac:dyDescent="0.25">
      <c r="B6" s="141"/>
      <c r="C6" s="141"/>
      <c r="D6" s="141"/>
      <c r="E6" s="143"/>
      <c r="F6" s="141"/>
      <c r="G6" s="141"/>
      <c r="H6" s="142"/>
      <c r="I6" s="141"/>
      <c r="J6" s="141"/>
      <c r="V6" s="140"/>
    </row>
    <row r="7" spans="2:22" x14ac:dyDescent="0.25">
      <c r="B7" s="141"/>
      <c r="C7" s="141"/>
      <c r="D7" s="141"/>
      <c r="E7" s="143"/>
      <c r="F7" s="141"/>
      <c r="G7" s="141"/>
      <c r="H7" s="142"/>
      <c r="I7" s="141"/>
      <c r="J7" s="141"/>
      <c r="V7" s="140"/>
    </row>
    <row r="8" spans="2:22" x14ac:dyDescent="0.25">
      <c r="B8" s="141"/>
      <c r="C8" s="141"/>
      <c r="D8" s="141"/>
      <c r="E8" s="143"/>
      <c r="F8" s="141"/>
      <c r="G8" s="141"/>
      <c r="H8" s="142"/>
      <c r="I8" s="141"/>
      <c r="J8" s="141"/>
      <c r="V8" s="140"/>
    </row>
    <row r="9" spans="2:22" x14ac:dyDescent="0.25">
      <c r="B9" s="141"/>
      <c r="C9" s="141"/>
      <c r="D9" s="141"/>
      <c r="E9" s="143"/>
      <c r="F9" s="141"/>
      <c r="G9" s="141"/>
      <c r="H9" s="142"/>
      <c r="I9" s="141"/>
      <c r="J9" s="141"/>
      <c r="V9" s="140"/>
    </row>
    <row r="10" spans="2:22" x14ac:dyDescent="0.25">
      <c r="B10" s="141"/>
      <c r="C10" s="141"/>
      <c r="D10" s="141"/>
      <c r="E10" s="143"/>
      <c r="F10" s="141"/>
      <c r="G10" s="141"/>
      <c r="H10" s="142"/>
      <c r="I10" s="141"/>
      <c r="J10" s="141"/>
      <c r="V10" s="140"/>
    </row>
    <row r="11" spans="2:22" x14ac:dyDescent="0.25">
      <c r="B11" s="141"/>
      <c r="C11" s="141"/>
      <c r="D11" s="141"/>
      <c r="E11" s="143"/>
      <c r="F11" s="141"/>
      <c r="G11" s="141"/>
      <c r="H11" s="142"/>
      <c r="I11" s="141"/>
      <c r="J11" s="141"/>
      <c r="V11" s="140"/>
    </row>
    <row r="12" spans="2:22" x14ac:dyDescent="0.25">
      <c r="B12" s="141"/>
      <c r="C12" s="141"/>
      <c r="D12" s="141"/>
      <c r="E12" s="143"/>
      <c r="F12" s="141"/>
      <c r="G12" s="141"/>
      <c r="H12" s="142"/>
      <c r="I12" s="141"/>
      <c r="J12" s="141"/>
      <c r="V12" s="140"/>
    </row>
    <row r="13" spans="2:22" x14ac:dyDescent="0.25">
      <c r="B13" s="141"/>
      <c r="C13" s="141"/>
      <c r="D13" s="141"/>
      <c r="E13" s="143"/>
      <c r="F13" s="141"/>
      <c r="G13" s="141"/>
      <c r="H13" s="142"/>
      <c r="I13" s="141"/>
      <c r="J13" s="141"/>
      <c r="V13" s="140"/>
    </row>
    <row r="14" spans="2:22" x14ac:dyDescent="0.25">
      <c r="B14" s="141"/>
      <c r="C14" s="141"/>
      <c r="D14" s="141"/>
      <c r="E14" s="143"/>
      <c r="F14" s="141"/>
      <c r="G14" s="141"/>
      <c r="H14" s="142"/>
      <c r="I14" s="141"/>
      <c r="J14" s="141"/>
      <c r="V14" s="140"/>
    </row>
    <row r="15" spans="2:22" x14ac:dyDescent="0.25">
      <c r="B15" s="141"/>
      <c r="C15" s="141"/>
      <c r="D15" s="141"/>
      <c r="E15" s="143"/>
      <c r="F15" s="141"/>
      <c r="G15" s="141"/>
      <c r="H15" s="142"/>
      <c r="I15" s="141"/>
      <c r="J15" s="141"/>
      <c r="V15" s="140"/>
    </row>
    <row r="16" spans="2:22" x14ac:dyDescent="0.25">
      <c r="B16" s="141"/>
      <c r="C16" s="141"/>
      <c r="D16" s="141"/>
      <c r="E16" s="143"/>
      <c r="F16" s="141"/>
      <c r="G16" s="141"/>
      <c r="H16" s="142"/>
      <c r="I16" s="141"/>
      <c r="J16" s="141"/>
      <c r="V16" s="140"/>
    </row>
    <row r="17" spans="2:22" x14ac:dyDescent="0.25">
      <c r="B17" s="141"/>
      <c r="C17" s="141"/>
      <c r="D17" s="141"/>
      <c r="E17" s="143"/>
      <c r="F17" s="141"/>
      <c r="G17" s="141"/>
      <c r="H17" s="142"/>
      <c r="I17" s="141"/>
      <c r="J17" s="141"/>
      <c r="V17" s="140"/>
    </row>
    <row r="18" spans="2:22" x14ac:dyDescent="0.25">
      <c r="B18" s="141"/>
      <c r="C18" s="141"/>
      <c r="D18" s="141"/>
      <c r="E18" s="143"/>
      <c r="F18" s="141"/>
      <c r="G18" s="141"/>
      <c r="H18" s="142"/>
      <c r="I18" s="141"/>
      <c r="J18" s="141"/>
      <c r="V18" s="140"/>
    </row>
    <row r="19" spans="2:22" x14ac:dyDescent="0.25">
      <c r="B19" s="141"/>
      <c r="C19" s="141"/>
      <c r="D19" s="141"/>
      <c r="E19" s="143"/>
      <c r="F19" s="141"/>
      <c r="G19" s="141"/>
      <c r="H19" s="142"/>
      <c r="I19" s="141"/>
      <c r="J19" s="141"/>
      <c r="V19" s="140"/>
    </row>
    <row r="20" spans="2:22" x14ac:dyDescent="0.25">
      <c r="B20" s="141"/>
      <c r="C20" s="141"/>
      <c r="D20" s="141"/>
      <c r="E20" s="143"/>
      <c r="F20" s="141"/>
      <c r="G20" s="141"/>
      <c r="H20" s="142"/>
      <c r="I20" s="141"/>
      <c r="J20" s="141"/>
      <c r="V20" s="140"/>
    </row>
    <row r="21" spans="2:22" x14ac:dyDescent="0.25">
      <c r="B21" s="141"/>
      <c r="C21" s="141"/>
      <c r="D21" s="141"/>
      <c r="E21" s="143"/>
      <c r="F21" s="141"/>
      <c r="G21" s="141"/>
      <c r="H21" s="142"/>
      <c r="I21" s="141"/>
      <c r="J21" s="141"/>
      <c r="V21" s="140"/>
    </row>
    <row r="22" spans="2:22" x14ac:dyDescent="0.25">
      <c r="B22" s="141"/>
      <c r="C22" s="141"/>
      <c r="D22" s="141"/>
      <c r="E22" s="143"/>
      <c r="F22" s="141"/>
      <c r="G22" s="141"/>
      <c r="H22" s="142"/>
      <c r="I22" s="141"/>
      <c r="J22" s="141"/>
      <c r="V22" s="140"/>
    </row>
    <row r="23" spans="2:22" x14ac:dyDescent="0.25">
      <c r="B23" s="141"/>
      <c r="C23" s="141"/>
      <c r="D23" s="141"/>
      <c r="E23" s="143"/>
      <c r="F23" s="141"/>
      <c r="G23" s="141"/>
      <c r="H23" s="142"/>
      <c r="I23" s="141"/>
      <c r="J23" s="141"/>
      <c r="V23" s="140"/>
    </row>
    <row r="24" spans="2:22" x14ac:dyDescent="0.25">
      <c r="B24" s="141"/>
      <c r="C24" s="141"/>
      <c r="D24" s="141"/>
      <c r="E24" s="143"/>
      <c r="F24" s="141"/>
      <c r="G24" s="141"/>
      <c r="H24" s="142"/>
      <c r="I24" s="141"/>
      <c r="J24" s="141"/>
      <c r="V24" s="140"/>
    </row>
    <row r="25" spans="2:22" x14ac:dyDescent="0.25">
      <c r="B25" s="141"/>
      <c r="C25" s="141"/>
      <c r="D25" s="141"/>
      <c r="E25" s="143"/>
      <c r="F25" s="141"/>
      <c r="G25" s="141"/>
      <c r="H25" s="142"/>
      <c r="I25" s="141"/>
      <c r="J25" s="141"/>
      <c r="V25" s="140"/>
    </row>
    <row r="26" spans="2:22" x14ac:dyDescent="0.25">
      <c r="B26" s="141"/>
      <c r="C26" s="141"/>
      <c r="D26" s="141"/>
      <c r="E26" s="143"/>
      <c r="F26" s="141"/>
      <c r="G26" s="141"/>
      <c r="H26" s="142"/>
      <c r="I26" s="141"/>
      <c r="J26" s="141"/>
      <c r="V26" s="140"/>
    </row>
    <row r="27" spans="2:22" x14ac:dyDescent="0.25">
      <c r="B27" s="141"/>
      <c r="C27" s="141"/>
      <c r="D27" s="141"/>
      <c r="E27" s="143"/>
      <c r="F27" s="141"/>
      <c r="G27" s="141"/>
      <c r="H27" s="142"/>
      <c r="I27" s="141"/>
      <c r="J27" s="141"/>
      <c r="V27" s="140"/>
    </row>
    <row r="28" spans="2:22" x14ac:dyDescent="0.25">
      <c r="B28" s="141"/>
      <c r="C28" s="141"/>
      <c r="D28" s="141"/>
      <c r="E28" s="143"/>
      <c r="F28" s="141"/>
      <c r="G28" s="141"/>
      <c r="H28" s="142"/>
      <c r="I28" s="141"/>
      <c r="J28" s="141"/>
      <c r="V28" s="140"/>
    </row>
    <row r="29" spans="2:22" x14ac:dyDescent="0.25">
      <c r="B29" s="141"/>
      <c r="C29" s="141"/>
      <c r="D29" s="141"/>
      <c r="E29" s="143"/>
      <c r="F29" s="141"/>
      <c r="G29" s="141"/>
      <c r="H29" s="142"/>
      <c r="I29" s="141"/>
      <c r="J29" s="141"/>
      <c r="V29" s="140"/>
    </row>
    <row r="30" spans="2:22" x14ac:dyDescent="0.25">
      <c r="B30" s="141"/>
      <c r="C30" s="141"/>
      <c r="D30" s="141"/>
      <c r="E30" s="143"/>
      <c r="F30" s="141"/>
      <c r="G30" s="141"/>
      <c r="H30" s="142"/>
      <c r="I30" s="141"/>
      <c r="J30" s="141"/>
      <c r="V30" s="140"/>
    </row>
    <row r="31" spans="2:22" x14ac:dyDescent="0.25">
      <c r="B31" s="141"/>
      <c r="C31" s="141"/>
      <c r="D31" s="141"/>
      <c r="E31" s="143"/>
      <c r="F31" s="141"/>
      <c r="G31" s="141"/>
      <c r="H31" s="142"/>
      <c r="I31" s="141"/>
      <c r="J31" s="141"/>
      <c r="V31" s="140"/>
    </row>
    <row r="32" spans="2:22" x14ac:dyDescent="0.25">
      <c r="B32" s="141"/>
      <c r="C32" s="141"/>
      <c r="D32" s="141"/>
      <c r="E32" s="143"/>
      <c r="F32" s="141"/>
      <c r="G32" s="141"/>
      <c r="H32" s="142"/>
      <c r="I32" s="141"/>
      <c r="J32" s="141"/>
      <c r="V32" s="140"/>
    </row>
    <row r="33" spans="2:24" x14ac:dyDescent="0.25">
      <c r="B33" s="141"/>
      <c r="C33" s="141"/>
      <c r="D33" s="141"/>
      <c r="E33" s="143"/>
      <c r="F33" s="141"/>
      <c r="G33" s="141"/>
      <c r="H33" s="142"/>
      <c r="I33" s="141"/>
      <c r="J33" s="141"/>
      <c r="V33" s="139"/>
      <c r="X33" s="139"/>
    </row>
    <row r="34" spans="2:24" x14ac:dyDescent="0.25">
      <c r="B34" s="141"/>
      <c r="C34" s="141"/>
      <c r="D34" s="141"/>
      <c r="E34" s="143"/>
      <c r="F34" s="141"/>
      <c r="G34" s="141"/>
      <c r="H34" s="142"/>
      <c r="I34" s="141"/>
      <c r="J34" s="141"/>
      <c r="V34" s="140"/>
      <c r="X34" s="140"/>
    </row>
    <row r="35" spans="2:24" x14ac:dyDescent="0.25">
      <c r="B35" s="141"/>
      <c r="C35" s="141"/>
      <c r="D35" s="141"/>
      <c r="E35" s="143"/>
      <c r="F35" s="141"/>
      <c r="G35" s="141"/>
      <c r="H35" s="142"/>
      <c r="I35" s="141"/>
      <c r="J35" s="141"/>
      <c r="V35" s="140"/>
      <c r="X35" s="140"/>
    </row>
    <row r="36" spans="2:24" x14ac:dyDescent="0.25">
      <c r="B36" s="141"/>
      <c r="C36" s="141"/>
      <c r="D36" s="141"/>
      <c r="E36" s="143"/>
      <c r="F36" s="141"/>
      <c r="G36" s="141"/>
      <c r="H36" s="142"/>
      <c r="I36" s="141"/>
      <c r="J36" s="141"/>
      <c r="V36" s="140"/>
    </row>
    <row r="37" spans="2:24" x14ac:dyDescent="0.25">
      <c r="B37" s="141"/>
      <c r="C37" s="141"/>
      <c r="D37" s="141"/>
      <c r="E37" s="143"/>
      <c r="F37" s="141"/>
      <c r="G37" s="141"/>
      <c r="H37" s="142"/>
      <c r="I37" s="141"/>
      <c r="J37" s="141"/>
      <c r="V37" s="140"/>
    </row>
    <row r="38" spans="2:24" x14ac:dyDescent="0.25">
      <c r="B38" s="141"/>
      <c r="C38" s="141"/>
      <c r="D38" s="141"/>
      <c r="E38" s="143"/>
      <c r="F38" s="141"/>
      <c r="G38" s="141"/>
      <c r="H38" s="142"/>
      <c r="I38" s="141"/>
      <c r="J38" s="141"/>
      <c r="V38" s="140"/>
    </row>
    <row r="39" spans="2:24" x14ac:dyDescent="0.25">
      <c r="B39" s="141"/>
      <c r="C39" s="141"/>
      <c r="D39" s="141"/>
      <c r="E39" s="143"/>
      <c r="F39" s="141"/>
      <c r="G39" s="141"/>
      <c r="H39" s="142"/>
      <c r="I39" s="141"/>
      <c r="J39" s="141"/>
      <c r="V39" s="140"/>
    </row>
    <row r="40" spans="2:24" x14ac:dyDescent="0.25">
      <c r="B40" s="141"/>
      <c r="C40" s="141"/>
      <c r="D40" s="141"/>
      <c r="E40" s="143"/>
      <c r="F40" s="141"/>
      <c r="G40" s="141"/>
      <c r="H40" s="142"/>
      <c r="I40" s="141"/>
      <c r="J40" s="141"/>
      <c r="V40" s="140"/>
    </row>
    <row r="41" spans="2:24" x14ac:dyDescent="0.25">
      <c r="B41" s="141"/>
      <c r="C41" s="141"/>
      <c r="D41" s="141"/>
      <c r="E41" s="143"/>
      <c r="F41" s="141"/>
      <c r="G41" s="141"/>
      <c r="H41" s="142"/>
      <c r="I41" s="141"/>
      <c r="J41" s="141"/>
      <c r="V41" s="140"/>
    </row>
    <row r="42" spans="2:24" x14ac:dyDescent="0.25">
      <c r="B42" s="141"/>
      <c r="C42" s="141"/>
      <c r="D42" s="141"/>
      <c r="E42" s="143"/>
      <c r="F42" s="141"/>
      <c r="G42" s="141"/>
      <c r="H42" s="142"/>
      <c r="I42" s="141"/>
      <c r="J42" s="141"/>
      <c r="V42" s="140"/>
    </row>
    <row r="43" spans="2:24" x14ac:dyDescent="0.25">
      <c r="B43" s="141"/>
      <c r="C43" s="141"/>
      <c r="D43" s="141"/>
      <c r="E43" s="143"/>
      <c r="F43" s="141"/>
      <c r="G43" s="141"/>
      <c r="H43" s="142"/>
      <c r="I43" s="141"/>
      <c r="J43" s="141"/>
      <c r="V43" s="140"/>
    </row>
    <row r="44" spans="2:24" x14ac:dyDescent="0.25">
      <c r="B44" s="141"/>
      <c r="C44" s="141"/>
      <c r="D44" s="141"/>
      <c r="E44" s="143"/>
      <c r="F44" s="141"/>
      <c r="G44" s="141"/>
      <c r="H44" s="142"/>
      <c r="I44" s="141"/>
      <c r="J44" s="141"/>
      <c r="V44" s="140"/>
    </row>
    <row r="45" spans="2:24" x14ac:dyDescent="0.25">
      <c r="B45" s="141"/>
      <c r="C45" s="141"/>
      <c r="D45" s="141"/>
      <c r="E45" s="143"/>
      <c r="F45" s="141"/>
      <c r="G45" s="141"/>
      <c r="H45" s="142"/>
      <c r="I45" s="141"/>
      <c r="J45" s="141"/>
      <c r="V45" s="140"/>
    </row>
    <row r="46" spans="2:24" x14ac:dyDescent="0.25">
      <c r="B46" s="141"/>
      <c r="C46" s="141"/>
      <c r="D46" s="141"/>
      <c r="E46" s="143"/>
      <c r="F46" s="141"/>
      <c r="G46" s="141"/>
      <c r="H46" s="142"/>
      <c r="I46" s="141"/>
      <c r="J46" s="141"/>
      <c r="V46" s="140"/>
    </row>
    <row r="47" spans="2:24" x14ac:dyDescent="0.25">
      <c r="B47" s="141"/>
      <c r="C47" s="141"/>
      <c r="D47" s="141"/>
      <c r="E47" s="143"/>
      <c r="F47" s="141"/>
      <c r="G47" s="141"/>
      <c r="H47" s="142"/>
      <c r="I47" s="141"/>
      <c r="J47" s="141"/>
      <c r="V47" s="140"/>
    </row>
    <row r="48" spans="2:24" x14ac:dyDescent="0.25">
      <c r="B48" s="141"/>
      <c r="C48" s="141"/>
      <c r="D48" s="141"/>
      <c r="E48" s="143"/>
      <c r="F48" s="141"/>
      <c r="G48" s="141"/>
      <c r="H48" s="142"/>
      <c r="I48" s="141"/>
      <c r="J48" s="141"/>
      <c r="V48" s="140"/>
    </row>
    <row r="49" spans="2:22" x14ac:dyDescent="0.25">
      <c r="B49" s="141"/>
      <c r="C49" s="141"/>
      <c r="D49" s="141"/>
      <c r="E49" s="143"/>
      <c r="F49" s="141"/>
      <c r="G49" s="141"/>
      <c r="H49" s="142"/>
      <c r="I49" s="141"/>
      <c r="J49" s="141"/>
      <c r="V49" s="140"/>
    </row>
    <row r="50" spans="2:22" x14ac:dyDescent="0.25">
      <c r="B50" s="141"/>
      <c r="C50" s="141"/>
      <c r="D50" s="141"/>
      <c r="E50" s="143"/>
      <c r="F50" s="141"/>
      <c r="G50" s="141"/>
      <c r="H50" s="142"/>
      <c r="I50" s="141"/>
      <c r="J50" s="141"/>
      <c r="V50" s="140"/>
    </row>
    <row r="51" spans="2:22" x14ac:dyDescent="0.25">
      <c r="B51" s="141"/>
      <c r="C51" s="141"/>
      <c r="D51" s="141"/>
      <c r="E51" s="143"/>
      <c r="F51" s="141"/>
      <c r="G51" s="141"/>
      <c r="H51" s="142"/>
      <c r="I51" s="141"/>
      <c r="J51" s="141"/>
      <c r="V51" s="140"/>
    </row>
    <row r="52" spans="2:22" x14ac:dyDescent="0.25">
      <c r="B52" s="144"/>
      <c r="C52" s="141"/>
      <c r="D52" s="141"/>
      <c r="E52" s="143"/>
      <c r="F52" s="141"/>
      <c r="G52" s="141"/>
      <c r="H52" s="142"/>
      <c r="I52" s="141"/>
      <c r="J52" s="141"/>
      <c r="V52" s="140"/>
    </row>
    <row r="53" spans="2:22" x14ac:dyDescent="0.25">
      <c r="B53" s="141"/>
      <c r="C53" s="141"/>
      <c r="D53" s="141"/>
      <c r="E53" s="143"/>
      <c r="F53" s="141"/>
      <c r="G53" s="141"/>
      <c r="H53" s="142"/>
      <c r="I53" s="141"/>
      <c r="J53" s="141"/>
      <c r="V53" s="140"/>
    </row>
    <row r="54" spans="2:22" x14ac:dyDescent="0.25">
      <c r="B54" s="141"/>
      <c r="C54" s="141"/>
      <c r="D54" s="141"/>
      <c r="E54" s="143"/>
      <c r="F54" s="141"/>
      <c r="G54" s="141"/>
      <c r="H54" s="142"/>
      <c r="I54" s="141"/>
      <c r="J54" s="141"/>
      <c r="V54" s="140"/>
    </row>
    <row r="55" spans="2:22" x14ac:dyDescent="0.25">
      <c r="B55" s="141"/>
      <c r="C55" s="141"/>
      <c r="D55" s="141"/>
      <c r="E55" s="143"/>
      <c r="F55" s="141"/>
      <c r="G55" s="141"/>
      <c r="H55" s="142"/>
      <c r="I55" s="141"/>
      <c r="J55" s="141"/>
      <c r="V55" s="140"/>
    </row>
    <row r="56" spans="2:22" x14ac:dyDescent="0.25">
      <c r="B56" s="141"/>
      <c r="C56" s="141"/>
      <c r="D56" s="141"/>
      <c r="E56" s="143"/>
      <c r="F56" s="141"/>
      <c r="G56" s="141"/>
      <c r="H56" s="142"/>
      <c r="I56" s="141"/>
      <c r="J56" s="141"/>
      <c r="V56" s="140"/>
    </row>
    <row r="57" spans="2:22" x14ac:dyDescent="0.25">
      <c r="B57" s="141"/>
      <c r="C57" s="141"/>
      <c r="D57" s="141"/>
      <c r="E57" s="143"/>
      <c r="F57" s="141"/>
      <c r="G57" s="141"/>
      <c r="H57" s="142"/>
      <c r="I57" s="141"/>
      <c r="J57" s="141"/>
      <c r="V57" s="140"/>
    </row>
    <row r="58" spans="2:22" x14ac:dyDescent="0.25">
      <c r="B58" s="141"/>
      <c r="C58" s="141"/>
      <c r="D58" s="141"/>
      <c r="E58" s="143"/>
      <c r="F58" s="141"/>
      <c r="G58" s="141"/>
      <c r="H58" s="142"/>
      <c r="I58" s="141"/>
      <c r="J58" s="141"/>
      <c r="V58" s="140"/>
    </row>
    <row r="59" spans="2:22" x14ac:dyDescent="0.25">
      <c r="B59" s="141"/>
      <c r="C59" s="141"/>
      <c r="D59" s="141"/>
      <c r="E59" s="143"/>
      <c r="F59" s="141"/>
      <c r="G59" s="141"/>
      <c r="H59" s="142"/>
      <c r="I59" s="141"/>
      <c r="J59" s="141"/>
      <c r="V59" s="140"/>
    </row>
    <row r="60" spans="2:22" x14ac:dyDescent="0.25">
      <c r="B60" s="141"/>
      <c r="C60" s="141"/>
      <c r="D60" s="141"/>
      <c r="E60" s="143"/>
      <c r="F60" s="141"/>
      <c r="G60" s="141"/>
      <c r="H60" s="142"/>
      <c r="I60" s="141"/>
      <c r="J60" s="141"/>
    </row>
    <row r="61" spans="2:22" x14ac:dyDescent="0.25">
      <c r="B61" s="141"/>
      <c r="C61" s="141"/>
      <c r="D61" s="141"/>
      <c r="E61" s="143"/>
      <c r="F61" s="141"/>
      <c r="G61" s="141"/>
      <c r="H61" s="142"/>
      <c r="I61" s="141"/>
      <c r="J61" s="141"/>
    </row>
    <row r="62" spans="2:22" x14ac:dyDescent="0.25">
      <c r="B62" s="141"/>
      <c r="C62" s="141"/>
      <c r="D62" s="141"/>
      <c r="E62" s="143"/>
      <c r="F62" s="141"/>
      <c r="G62" s="141"/>
      <c r="H62" s="142"/>
      <c r="I62" s="141"/>
      <c r="J62" s="141"/>
    </row>
    <row r="63" spans="2:22" x14ac:dyDescent="0.25">
      <c r="B63" s="141"/>
      <c r="C63" s="141"/>
      <c r="D63" s="141"/>
      <c r="E63" s="143"/>
      <c r="F63" s="141"/>
      <c r="G63" s="141"/>
      <c r="H63" s="142"/>
      <c r="I63" s="141"/>
      <c r="J63" s="141"/>
    </row>
    <row r="64" spans="2:22" x14ac:dyDescent="0.25">
      <c r="B64" s="141"/>
      <c r="C64" s="141"/>
      <c r="D64" s="141"/>
      <c r="E64" s="143"/>
      <c r="F64" s="141"/>
      <c r="G64" s="141"/>
      <c r="H64" s="142"/>
      <c r="I64" s="141"/>
      <c r="J64" s="141"/>
    </row>
    <row r="65" spans="2:10" x14ac:dyDescent="0.25">
      <c r="B65" s="141"/>
      <c r="C65" s="141"/>
      <c r="D65" s="141"/>
      <c r="E65" s="143"/>
      <c r="F65" s="141"/>
      <c r="G65" s="141"/>
      <c r="H65" s="142"/>
      <c r="I65" s="141"/>
      <c r="J65" s="141"/>
    </row>
    <row r="66" spans="2:10" x14ac:dyDescent="0.25">
      <c r="B66" s="141"/>
      <c r="C66" s="141"/>
      <c r="D66" s="141"/>
      <c r="E66" s="143"/>
      <c r="F66" s="141"/>
      <c r="G66" s="141"/>
      <c r="H66" s="142"/>
      <c r="I66" s="141"/>
      <c r="J66" s="141"/>
    </row>
    <row r="67" spans="2:10" x14ac:dyDescent="0.25">
      <c r="B67" s="141"/>
      <c r="C67" s="141"/>
      <c r="D67" s="141"/>
      <c r="E67" s="143"/>
      <c r="F67" s="141"/>
      <c r="G67" s="141"/>
      <c r="H67" s="142"/>
      <c r="I67" s="141"/>
      <c r="J67" s="141"/>
    </row>
    <row r="68" spans="2:10" x14ac:dyDescent="0.25">
      <c r="B68" s="141"/>
      <c r="C68" s="141"/>
      <c r="D68" s="141"/>
      <c r="E68" s="143"/>
      <c r="F68" s="141"/>
      <c r="G68" s="141"/>
      <c r="H68" s="142"/>
      <c r="I68" s="141"/>
      <c r="J68" s="141"/>
    </row>
    <row r="69" spans="2:10" x14ac:dyDescent="0.25">
      <c r="B69" s="141"/>
      <c r="C69" s="141"/>
      <c r="D69" s="141"/>
      <c r="E69" s="143"/>
      <c r="F69" s="141"/>
      <c r="G69" s="141"/>
      <c r="H69" s="142"/>
      <c r="I69" s="141"/>
      <c r="J69" s="141"/>
    </row>
    <row r="70" spans="2:10" x14ac:dyDescent="0.25">
      <c r="B70" s="141"/>
      <c r="C70" s="141"/>
      <c r="D70" s="141"/>
      <c r="E70" s="143"/>
      <c r="F70" s="141"/>
      <c r="G70" s="141"/>
      <c r="H70" s="142"/>
      <c r="I70" s="141"/>
      <c r="J70" s="141"/>
    </row>
    <row r="71" spans="2:10" x14ac:dyDescent="0.25">
      <c r="B71" s="141"/>
      <c r="C71" s="141"/>
      <c r="D71" s="141"/>
      <c r="E71" s="143"/>
      <c r="F71" s="141"/>
      <c r="G71" s="141"/>
      <c r="H71" s="142"/>
      <c r="I71" s="149"/>
      <c r="J71" s="149"/>
    </row>
    <row r="72" spans="2:10" x14ac:dyDescent="0.25">
      <c r="B72" s="141"/>
      <c r="C72" s="141"/>
      <c r="D72" s="141"/>
      <c r="E72" s="143"/>
      <c r="F72" s="141"/>
      <c r="G72" s="141"/>
      <c r="H72" s="142"/>
      <c r="I72" s="149"/>
      <c r="J72" s="149"/>
    </row>
    <row r="73" spans="2:10" x14ac:dyDescent="0.25">
      <c r="B73" s="141"/>
      <c r="C73" s="141"/>
      <c r="D73" s="141"/>
      <c r="E73" s="143"/>
      <c r="F73" s="141"/>
      <c r="G73" s="141"/>
      <c r="H73" s="142"/>
      <c r="I73" s="149"/>
      <c r="J73" s="149"/>
    </row>
    <row r="74" spans="2:10" x14ac:dyDescent="0.25">
      <c r="B74" s="141"/>
      <c r="C74" s="141"/>
      <c r="D74" s="141"/>
      <c r="E74" s="143"/>
      <c r="F74" s="141"/>
      <c r="G74" s="141"/>
      <c r="H74" s="142"/>
      <c r="I74" s="149"/>
      <c r="J74" s="149"/>
    </row>
    <row r="75" spans="2:10" x14ac:dyDescent="0.25">
      <c r="B75" s="141"/>
      <c r="C75" s="141"/>
      <c r="D75" s="141"/>
      <c r="E75" s="143"/>
      <c r="F75" s="141"/>
      <c r="G75" s="141"/>
      <c r="H75" s="142"/>
      <c r="I75" s="149"/>
      <c r="J75" s="149"/>
    </row>
    <row r="76" spans="2:10" x14ac:dyDescent="0.25">
      <c r="B76" s="141"/>
      <c r="C76" s="141"/>
      <c r="D76" s="141"/>
      <c r="E76" s="143"/>
      <c r="F76" s="141"/>
      <c r="G76" s="141"/>
      <c r="H76" s="142"/>
      <c r="I76" s="149"/>
      <c r="J76" s="149"/>
    </row>
    <row r="77" spans="2:10" x14ac:dyDescent="0.25">
      <c r="B77" s="141"/>
      <c r="C77" s="141"/>
      <c r="D77" s="141"/>
      <c r="E77" s="143"/>
      <c r="F77" s="141"/>
      <c r="G77" s="141"/>
      <c r="H77" s="142"/>
      <c r="I77" s="149"/>
      <c r="J77" s="149"/>
    </row>
    <row r="78" spans="2:10" x14ac:dyDescent="0.25">
      <c r="B78" s="141"/>
      <c r="C78" s="141"/>
      <c r="D78" s="141"/>
      <c r="E78" s="143"/>
      <c r="F78" s="141"/>
      <c r="G78" s="141"/>
      <c r="H78" s="142"/>
      <c r="I78" s="149"/>
      <c r="J78" s="149"/>
    </row>
    <row r="79" spans="2:10" x14ac:dyDescent="0.25">
      <c r="B79" s="141"/>
      <c r="C79" s="141"/>
      <c r="D79" s="141"/>
      <c r="E79" s="143"/>
      <c r="F79" s="141"/>
      <c r="G79" s="141"/>
      <c r="H79" s="142"/>
      <c r="I79" s="149"/>
      <c r="J79" s="149"/>
    </row>
    <row r="80" spans="2:10" x14ac:dyDescent="0.25">
      <c r="B80" s="141"/>
      <c r="C80" s="141"/>
      <c r="D80" s="141"/>
      <c r="E80" s="143"/>
      <c r="F80" s="141"/>
      <c r="G80" s="141"/>
      <c r="H80" s="142"/>
      <c r="I80" s="149"/>
      <c r="J80" s="149"/>
    </row>
    <row r="81" spans="2:10" x14ac:dyDescent="0.25">
      <c r="B81" s="141"/>
      <c r="C81" s="141"/>
      <c r="D81" s="141"/>
      <c r="E81" s="143"/>
      <c r="F81" s="141"/>
      <c r="G81" s="141"/>
      <c r="H81" s="142"/>
      <c r="I81" s="149"/>
      <c r="J81" s="149"/>
    </row>
    <row r="82" spans="2:10" x14ac:dyDescent="0.25">
      <c r="B82" s="141"/>
      <c r="C82" s="141"/>
      <c r="D82" s="141"/>
      <c r="E82" s="143"/>
      <c r="F82" s="141"/>
      <c r="G82" s="141"/>
      <c r="H82" s="142"/>
      <c r="I82" s="149"/>
      <c r="J82" s="149"/>
    </row>
    <row r="83" spans="2:10" x14ac:dyDescent="0.25">
      <c r="B83" s="141"/>
      <c r="C83" s="141"/>
      <c r="D83" s="141"/>
      <c r="E83" s="143"/>
      <c r="F83" s="141"/>
      <c r="G83" s="141"/>
      <c r="H83" s="142"/>
      <c r="I83" s="149"/>
      <c r="J83" s="149"/>
    </row>
    <row r="84" spans="2:10" x14ac:dyDescent="0.25">
      <c r="B84" s="141"/>
      <c r="C84" s="141"/>
      <c r="D84" s="141"/>
      <c r="E84" s="143"/>
      <c r="F84" s="141"/>
      <c r="G84" s="141"/>
      <c r="H84" s="142"/>
      <c r="I84" s="149"/>
      <c r="J84" s="149"/>
    </row>
    <row r="85" spans="2:10" x14ac:dyDescent="0.25">
      <c r="B85" s="141"/>
      <c r="C85" s="141"/>
      <c r="D85" s="141"/>
      <c r="E85" s="143"/>
      <c r="F85" s="141"/>
      <c r="G85" s="141"/>
      <c r="H85" s="142"/>
      <c r="I85" s="149"/>
      <c r="J85" s="149"/>
    </row>
    <row r="86" spans="2:10" x14ac:dyDescent="0.25">
      <c r="B86" s="141"/>
      <c r="C86" s="141"/>
      <c r="D86" s="141"/>
      <c r="E86" s="143"/>
      <c r="F86" s="141"/>
      <c r="G86" s="141"/>
      <c r="H86" s="142"/>
      <c r="I86" s="149"/>
      <c r="J86" s="149"/>
    </row>
    <row r="87" spans="2:10" x14ac:dyDescent="0.25">
      <c r="B87" s="141"/>
      <c r="C87" s="141"/>
      <c r="D87" s="141"/>
      <c r="E87" s="143"/>
      <c r="F87" s="141"/>
      <c r="G87" s="141"/>
      <c r="H87" s="142"/>
      <c r="I87" s="149"/>
      <c r="J87" s="149"/>
    </row>
    <row r="88" spans="2:10" x14ac:dyDescent="0.25">
      <c r="B88" s="141"/>
      <c r="C88" s="141"/>
      <c r="D88" s="141"/>
      <c r="E88" s="143"/>
      <c r="F88" s="141"/>
      <c r="G88" s="141"/>
      <c r="H88" s="142"/>
      <c r="I88" s="149"/>
      <c r="J88" s="149"/>
    </row>
    <row r="89" spans="2:10" x14ac:dyDescent="0.25">
      <c r="B89" s="141"/>
      <c r="C89" s="141"/>
      <c r="D89" s="141"/>
      <c r="E89" s="143"/>
      <c r="F89" s="141"/>
      <c r="G89" s="141"/>
      <c r="H89" s="142"/>
      <c r="I89" s="149"/>
      <c r="J89" s="149"/>
    </row>
    <row r="90" spans="2:10" x14ac:dyDescent="0.25">
      <c r="B90" s="141"/>
      <c r="C90" s="141"/>
      <c r="D90" s="141"/>
      <c r="E90" s="143"/>
      <c r="F90" s="141"/>
      <c r="G90" s="141"/>
      <c r="H90" s="142"/>
      <c r="I90" s="149"/>
      <c r="J90" s="149"/>
    </row>
    <row r="91" spans="2:10" x14ac:dyDescent="0.25">
      <c r="B91" s="141"/>
      <c r="C91" s="141"/>
      <c r="D91" s="141"/>
      <c r="E91" s="143"/>
      <c r="F91" s="141"/>
      <c r="G91" s="141"/>
      <c r="H91" s="142"/>
      <c r="I91" s="149"/>
      <c r="J91" s="149"/>
    </row>
    <row r="92" spans="2:10" x14ac:dyDescent="0.25">
      <c r="B92" s="141"/>
      <c r="C92" s="141"/>
      <c r="D92" s="141"/>
      <c r="E92" s="143"/>
      <c r="F92" s="141"/>
      <c r="G92" s="141"/>
      <c r="H92" s="142"/>
      <c r="I92" s="149"/>
      <c r="J92" s="149"/>
    </row>
    <row r="93" spans="2:10" x14ac:dyDescent="0.25">
      <c r="B93" s="141"/>
      <c r="C93" s="141"/>
      <c r="D93" s="141"/>
      <c r="E93" s="143"/>
      <c r="F93" s="141"/>
      <c r="G93" s="141"/>
      <c r="H93" s="142"/>
      <c r="I93" s="149"/>
      <c r="J93" s="149"/>
    </row>
    <row r="94" spans="2:10" x14ac:dyDescent="0.25">
      <c r="B94" s="141"/>
      <c r="C94" s="141"/>
      <c r="D94" s="141"/>
      <c r="E94" s="143"/>
      <c r="F94" s="141"/>
      <c r="G94" s="141"/>
      <c r="H94" s="142"/>
      <c r="I94" s="149"/>
      <c r="J94" s="149"/>
    </row>
    <row r="95" spans="2:10" x14ac:dyDescent="0.25">
      <c r="B95" s="141"/>
      <c r="C95" s="141"/>
      <c r="D95" s="141"/>
      <c r="E95" s="143"/>
      <c r="F95" s="141"/>
      <c r="G95" s="141"/>
      <c r="H95" s="142"/>
      <c r="I95" s="149"/>
      <c r="J95" s="149"/>
    </row>
    <row r="96" spans="2:10" x14ac:dyDescent="0.25">
      <c r="B96" s="141"/>
      <c r="C96" s="141"/>
      <c r="D96" s="141"/>
      <c r="E96" s="143"/>
      <c r="F96" s="141"/>
      <c r="G96" s="141"/>
      <c r="H96" s="142"/>
      <c r="I96" s="149"/>
      <c r="J96" s="149"/>
    </row>
    <row r="97" spans="2:10" x14ac:dyDescent="0.25">
      <c r="B97" s="141"/>
      <c r="C97" s="141"/>
      <c r="D97" s="141"/>
      <c r="E97" s="143"/>
      <c r="F97" s="141"/>
      <c r="G97" s="141"/>
      <c r="H97" s="142"/>
      <c r="I97" s="149"/>
      <c r="J97" s="149"/>
    </row>
    <row r="98" spans="2:10" x14ac:dyDescent="0.25">
      <c r="B98" s="141"/>
      <c r="C98" s="141"/>
      <c r="D98" s="141"/>
      <c r="E98" s="143"/>
      <c r="F98" s="141"/>
      <c r="G98" s="141"/>
      <c r="H98" s="142"/>
      <c r="I98" s="149"/>
      <c r="J98" s="149"/>
    </row>
    <row r="99" spans="2:10" x14ac:dyDescent="0.25">
      <c r="B99" s="141"/>
      <c r="C99" s="141"/>
      <c r="D99" s="141"/>
      <c r="E99" s="143"/>
      <c r="F99" s="141"/>
      <c r="G99" s="141"/>
      <c r="H99" s="142"/>
      <c r="I99" s="149"/>
      <c r="J99" s="149"/>
    </row>
    <row r="100" spans="2:10" x14ac:dyDescent="0.25">
      <c r="B100" s="141"/>
      <c r="C100" s="141"/>
      <c r="D100" s="141"/>
      <c r="E100" s="143"/>
      <c r="F100" s="141"/>
      <c r="G100" s="141"/>
      <c r="H100" s="142"/>
      <c r="I100" s="149"/>
      <c r="J100" s="149"/>
    </row>
    <row r="101" spans="2:10" x14ac:dyDescent="0.25">
      <c r="B101" s="141"/>
      <c r="C101" s="141"/>
      <c r="D101" s="141"/>
      <c r="E101" s="143"/>
      <c r="F101" s="141"/>
      <c r="G101" s="141"/>
      <c r="H101" s="142"/>
      <c r="I101" s="149"/>
      <c r="J101" s="149"/>
    </row>
    <row r="102" spans="2:10" x14ac:dyDescent="0.25">
      <c r="B102" s="141"/>
      <c r="C102" s="141"/>
      <c r="D102" s="141"/>
      <c r="E102" s="143"/>
      <c r="F102" s="141"/>
      <c r="G102" s="141"/>
      <c r="H102" s="142"/>
      <c r="I102" s="149"/>
      <c r="J102" s="149"/>
    </row>
    <row r="103" spans="2:10" x14ac:dyDescent="0.25">
      <c r="B103" s="141"/>
      <c r="C103" s="141"/>
      <c r="D103" s="141"/>
      <c r="E103" s="143"/>
      <c r="F103" s="141"/>
      <c r="G103" s="141"/>
      <c r="H103" s="142"/>
      <c r="I103" s="149"/>
      <c r="J103" s="149"/>
    </row>
    <row r="104" spans="2:10" x14ac:dyDescent="0.25">
      <c r="B104" s="141"/>
      <c r="C104" s="141"/>
      <c r="D104" s="141"/>
      <c r="E104" s="143"/>
      <c r="F104" s="141"/>
      <c r="G104" s="141"/>
      <c r="H104" s="142"/>
      <c r="I104" s="149"/>
      <c r="J104" s="149"/>
    </row>
    <row r="105" spans="2:10" x14ac:dyDescent="0.25">
      <c r="B105" s="141"/>
      <c r="C105" s="141"/>
      <c r="D105" s="141"/>
      <c r="E105" s="143"/>
      <c r="F105" s="141"/>
      <c r="G105" s="141"/>
      <c r="H105" s="142"/>
      <c r="I105" s="149"/>
      <c r="J105" s="149"/>
    </row>
    <row r="106" spans="2:10" x14ac:dyDescent="0.25">
      <c r="B106" s="141"/>
      <c r="C106" s="141"/>
      <c r="D106" s="141"/>
      <c r="E106" s="143"/>
      <c r="F106" s="141"/>
      <c r="G106" s="141"/>
      <c r="H106" s="142"/>
      <c r="I106" s="149"/>
      <c r="J106" s="149"/>
    </row>
    <row r="107" spans="2:10" x14ac:dyDescent="0.25">
      <c r="B107" s="141"/>
      <c r="C107" s="141"/>
      <c r="D107" s="141"/>
      <c r="E107" s="143"/>
      <c r="F107" s="141"/>
      <c r="G107" s="141"/>
      <c r="H107" s="142"/>
      <c r="I107" s="149"/>
      <c r="J107" s="149"/>
    </row>
    <row r="108" spans="2:10" x14ac:dyDescent="0.25">
      <c r="B108" s="141"/>
      <c r="C108" s="141"/>
      <c r="D108" s="141"/>
      <c r="E108" s="143"/>
      <c r="F108" s="141"/>
      <c r="G108" s="141"/>
      <c r="H108" s="142"/>
      <c r="I108" s="149"/>
      <c r="J108" s="149"/>
    </row>
    <row r="109" spans="2:10" x14ac:dyDescent="0.25">
      <c r="B109" s="141"/>
      <c r="C109" s="141"/>
      <c r="D109" s="141"/>
      <c r="E109" s="143"/>
      <c r="F109" s="141"/>
      <c r="G109" s="141"/>
      <c r="H109" s="142"/>
      <c r="I109" s="149"/>
      <c r="J109" s="149"/>
    </row>
    <row r="110" spans="2:10" x14ac:dyDescent="0.25">
      <c r="B110" s="141"/>
      <c r="C110" s="141"/>
      <c r="D110" s="141"/>
      <c r="E110" s="143"/>
      <c r="F110" s="141"/>
      <c r="G110" s="141"/>
      <c r="H110" s="142"/>
      <c r="I110" s="149"/>
      <c r="J110" s="149"/>
    </row>
    <row r="111" spans="2:10" x14ac:dyDescent="0.25">
      <c r="B111" s="141"/>
      <c r="C111" s="141"/>
      <c r="D111" s="141"/>
      <c r="E111" s="143"/>
      <c r="F111" s="141"/>
      <c r="G111" s="141"/>
      <c r="H111" s="142"/>
      <c r="I111" s="149"/>
      <c r="J111" s="149"/>
    </row>
    <row r="112" spans="2:10" x14ac:dyDescent="0.25">
      <c r="B112" s="141"/>
      <c r="C112" s="141"/>
      <c r="D112" s="141"/>
      <c r="E112" s="143"/>
      <c r="F112" s="141"/>
      <c r="G112" s="141"/>
      <c r="H112" s="142"/>
      <c r="I112" s="149"/>
      <c r="J112" s="149"/>
    </row>
    <row r="113" spans="2:10" x14ac:dyDescent="0.25">
      <c r="B113" s="141"/>
      <c r="C113" s="141"/>
      <c r="D113" s="141"/>
      <c r="E113" s="143"/>
      <c r="F113" s="141"/>
      <c r="G113" s="141"/>
      <c r="H113" s="142"/>
      <c r="I113" s="149"/>
      <c r="J113" s="149"/>
    </row>
    <row r="114" spans="2:10" x14ac:dyDescent="0.25">
      <c r="B114" s="141"/>
      <c r="C114" s="141"/>
      <c r="D114" s="141"/>
      <c r="E114" s="143"/>
      <c r="F114" s="141"/>
      <c r="G114" s="141"/>
      <c r="H114" s="142"/>
      <c r="I114" s="149"/>
      <c r="J114" s="149"/>
    </row>
    <row r="115" spans="2:10" x14ac:dyDescent="0.25">
      <c r="B115" s="141"/>
      <c r="C115" s="141"/>
      <c r="D115" s="141"/>
      <c r="E115" s="143"/>
      <c r="F115" s="141"/>
      <c r="G115" s="141"/>
      <c r="H115" s="142"/>
      <c r="I115" s="149"/>
      <c r="J115" s="149"/>
    </row>
    <row r="116" spans="2:10" x14ac:dyDescent="0.25">
      <c r="B116" s="141"/>
      <c r="C116" s="141"/>
      <c r="D116" s="141"/>
      <c r="E116" s="143"/>
      <c r="F116" s="141"/>
      <c r="G116" s="141"/>
      <c r="H116" s="142"/>
      <c r="I116" s="149"/>
      <c r="J116" s="149"/>
    </row>
    <row r="117" spans="2:10" x14ac:dyDescent="0.25">
      <c r="B117" s="141"/>
      <c r="C117" s="141"/>
      <c r="D117" s="141"/>
      <c r="E117" s="143"/>
      <c r="F117" s="141"/>
      <c r="G117" s="141"/>
      <c r="H117" s="142"/>
      <c r="I117" s="149"/>
      <c r="J117" s="149"/>
    </row>
    <row r="118" spans="2:10" x14ac:dyDescent="0.25">
      <c r="B118" s="141"/>
      <c r="C118" s="141"/>
      <c r="D118" s="141"/>
      <c r="E118" s="143"/>
      <c r="F118" s="141"/>
      <c r="G118" s="141"/>
      <c r="H118" s="142"/>
      <c r="I118" s="149"/>
      <c r="J118" s="149"/>
    </row>
    <row r="119" spans="2:10" x14ac:dyDescent="0.25">
      <c r="B119" s="141"/>
      <c r="C119" s="141"/>
      <c r="D119" s="141"/>
      <c r="E119" s="143"/>
      <c r="F119" s="141"/>
      <c r="G119" s="141"/>
      <c r="H119" s="142"/>
      <c r="I119" s="149"/>
      <c r="J119" s="149"/>
    </row>
    <row r="120" spans="2:10" x14ac:dyDescent="0.25">
      <c r="B120" s="141"/>
      <c r="C120" s="141"/>
      <c r="D120" s="141"/>
      <c r="E120" s="143"/>
      <c r="F120" s="141"/>
      <c r="G120" s="141"/>
      <c r="H120" s="142"/>
      <c r="I120" s="149"/>
      <c r="J120" s="149"/>
    </row>
    <row r="121" spans="2:10" x14ac:dyDescent="0.25">
      <c r="B121" s="141"/>
      <c r="C121" s="141"/>
      <c r="D121" s="141"/>
      <c r="E121" s="143"/>
      <c r="F121" s="141"/>
      <c r="G121" s="141"/>
      <c r="H121" s="142"/>
      <c r="I121" s="149"/>
      <c r="J121" s="149"/>
    </row>
    <row r="122" spans="2:10" x14ac:dyDescent="0.25">
      <c r="B122" s="141"/>
      <c r="C122" s="141"/>
      <c r="D122" s="141"/>
      <c r="E122" s="143"/>
      <c r="F122" s="141"/>
      <c r="G122" s="141"/>
      <c r="H122" s="142"/>
      <c r="I122" s="149"/>
      <c r="J122" s="149"/>
    </row>
    <row r="123" spans="2:10" x14ac:dyDescent="0.25">
      <c r="B123" s="141"/>
      <c r="C123" s="141"/>
      <c r="D123" s="141"/>
      <c r="E123" s="143"/>
      <c r="F123" s="141"/>
      <c r="G123" s="141"/>
      <c r="H123" s="142"/>
      <c r="I123" s="149"/>
      <c r="J123" s="149"/>
    </row>
    <row r="124" spans="2:10" x14ac:dyDescent="0.25">
      <c r="B124" s="141"/>
      <c r="C124" s="141"/>
      <c r="D124" s="141"/>
      <c r="E124" s="143"/>
      <c r="F124" s="141"/>
      <c r="G124" s="141"/>
      <c r="H124" s="142"/>
      <c r="I124" s="149"/>
      <c r="J124" s="149"/>
    </row>
    <row r="125" spans="2:10" x14ac:dyDescent="0.25">
      <c r="B125" s="141"/>
      <c r="C125" s="141"/>
      <c r="D125" s="141"/>
      <c r="E125" s="143"/>
      <c r="F125" s="141"/>
      <c r="G125" s="141"/>
      <c r="H125" s="142"/>
      <c r="I125" s="149"/>
      <c r="J125" s="149"/>
    </row>
    <row r="126" spans="2:10" x14ac:dyDescent="0.25">
      <c r="B126" s="141"/>
      <c r="C126" s="141"/>
      <c r="D126" s="141"/>
      <c r="E126" s="143"/>
      <c r="F126" s="141"/>
      <c r="G126" s="141"/>
      <c r="H126" s="142"/>
      <c r="I126" s="149"/>
      <c r="J126" s="149"/>
    </row>
    <row r="127" spans="2:10" x14ac:dyDescent="0.25">
      <c r="B127" s="141"/>
      <c r="C127" s="141"/>
      <c r="D127" s="141"/>
      <c r="E127" s="143"/>
      <c r="F127" s="141"/>
      <c r="G127" s="141"/>
      <c r="H127" s="142"/>
      <c r="I127" s="149"/>
      <c r="J127" s="149"/>
    </row>
    <row r="128" spans="2:10" x14ac:dyDescent="0.25">
      <c r="B128" s="141"/>
      <c r="C128" s="141"/>
      <c r="D128" s="141"/>
      <c r="E128" s="143"/>
      <c r="F128" s="141"/>
      <c r="G128" s="141"/>
      <c r="H128" s="142"/>
      <c r="I128" s="149"/>
      <c r="J128" s="149"/>
    </row>
    <row r="129" spans="2:10" x14ac:dyDescent="0.25">
      <c r="B129" s="141"/>
      <c r="C129" s="141"/>
      <c r="D129" s="141"/>
      <c r="E129" s="143"/>
      <c r="F129" s="141"/>
      <c r="G129" s="141"/>
      <c r="H129" s="142"/>
      <c r="I129" s="149"/>
      <c r="J129" s="149"/>
    </row>
    <row r="130" spans="2:10" x14ac:dyDescent="0.25">
      <c r="B130" s="141"/>
      <c r="C130" s="141"/>
      <c r="D130" s="141"/>
      <c r="E130" s="143"/>
      <c r="F130" s="141"/>
      <c r="G130" s="141"/>
      <c r="H130" s="142"/>
      <c r="I130" s="149"/>
      <c r="J130" s="149"/>
    </row>
    <row r="131" spans="2:10" x14ac:dyDescent="0.25">
      <c r="B131" s="141"/>
      <c r="C131" s="141"/>
      <c r="D131" s="141"/>
      <c r="E131" s="143"/>
      <c r="F131" s="141"/>
      <c r="G131" s="141"/>
      <c r="H131" s="142"/>
      <c r="I131" s="149"/>
      <c r="J131" s="149"/>
    </row>
    <row r="132" spans="2:10" x14ac:dyDescent="0.25">
      <c r="B132" s="141"/>
      <c r="C132" s="141"/>
      <c r="D132" s="141"/>
      <c r="E132" s="143"/>
      <c r="F132" s="141"/>
      <c r="G132" s="141"/>
      <c r="H132" s="142"/>
      <c r="I132" s="149"/>
      <c r="J132" s="149"/>
    </row>
    <row r="133" spans="2:10" x14ac:dyDescent="0.25">
      <c r="B133" s="141"/>
      <c r="C133" s="141"/>
      <c r="D133" s="141"/>
      <c r="E133" s="143"/>
      <c r="F133" s="141"/>
      <c r="G133" s="141"/>
      <c r="H133" s="142"/>
      <c r="I133" s="149"/>
      <c r="J133" s="149"/>
    </row>
    <row r="134" spans="2:10" x14ac:dyDescent="0.25">
      <c r="B134" s="141"/>
      <c r="C134" s="141"/>
      <c r="D134" s="141"/>
      <c r="E134" s="143"/>
      <c r="F134" s="141"/>
      <c r="G134" s="141"/>
      <c r="H134" s="142"/>
      <c r="I134" s="149"/>
      <c r="J134" s="149"/>
    </row>
    <row r="135" spans="2:10" x14ac:dyDescent="0.25">
      <c r="B135" s="141"/>
      <c r="C135" s="141"/>
      <c r="D135" s="141"/>
      <c r="E135" s="143"/>
      <c r="F135" s="141"/>
      <c r="G135" s="141"/>
      <c r="H135" s="142"/>
      <c r="I135" s="149"/>
      <c r="J135" s="149"/>
    </row>
    <row r="136" spans="2:10" x14ac:dyDescent="0.25">
      <c r="B136" s="141"/>
      <c r="C136" s="141"/>
      <c r="D136" s="141"/>
      <c r="E136" s="143"/>
      <c r="F136" s="141"/>
      <c r="G136" s="141"/>
      <c r="H136" s="142"/>
      <c r="I136" s="149"/>
      <c r="J136" s="149"/>
    </row>
    <row r="137" spans="2:10" x14ac:dyDescent="0.25">
      <c r="B137" s="141"/>
      <c r="C137" s="141"/>
      <c r="D137" s="141"/>
      <c r="E137" s="143"/>
      <c r="F137" s="141"/>
      <c r="G137" s="141"/>
      <c r="H137" s="142"/>
      <c r="I137" s="149"/>
      <c r="J137" s="149"/>
    </row>
    <row r="138" spans="2:10" x14ac:dyDescent="0.25">
      <c r="B138" s="141"/>
      <c r="C138" s="141"/>
      <c r="D138" s="141"/>
      <c r="E138" s="143"/>
      <c r="F138" s="141"/>
      <c r="G138" s="141"/>
      <c r="H138" s="142"/>
      <c r="I138" s="149"/>
      <c r="J138" s="149"/>
    </row>
    <row r="139" spans="2:10" x14ac:dyDescent="0.25">
      <c r="B139" s="141"/>
      <c r="C139" s="141"/>
      <c r="D139" s="141"/>
      <c r="E139" s="143"/>
      <c r="F139" s="141"/>
      <c r="G139" s="141"/>
      <c r="H139" s="142"/>
      <c r="I139" s="149"/>
      <c r="J139" s="149"/>
    </row>
    <row r="140" spans="2:10" x14ac:dyDescent="0.25">
      <c r="B140" s="141"/>
      <c r="C140" s="141"/>
      <c r="D140" s="141"/>
      <c r="E140" s="143"/>
      <c r="F140" s="141"/>
      <c r="G140" s="141"/>
      <c r="H140" s="142"/>
      <c r="I140" s="149"/>
      <c r="J140" s="149"/>
    </row>
    <row r="141" spans="2:10" x14ac:dyDescent="0.25">
      <c r="B141" s="141"/>
      <c r="C141" s="141"/>
      <c r="D141" s="141"/>
      <c r="E141" s="143"/>
      <c r="F141" s="141"/>
      <c r="G141" s="141"/>
      <c r="H141" s="142"/>
      <c r="I141" s="149"/>
      <c r="J141" s="149"/>
    </row>
    <row r="142" spans="2:10" x14ac:dyDescent="0.25">
      <c r="B142" s="141"/>
      <c r="C142" s="141"/>
      <c r="D142" s="141"/>
      <c r="E142" s="143"/>
      <c r="F142" s="141"/>
      <c r="G142" s="141"/>
      <c r="H142" s="142"/>
      <c r="I142" s="149"/>
      <c r="J142" s="149"/>
    </row>
    <row r="143" spans="2:10" x14ac:dyDescent="0.25">
      <c r="B143" s="141"/>
      <c r="C143" s="141"/>
      <c r="D143" s="141"/>
      <c r="E143" s="143"/>
      <c r="F143" s="141"/>
      <c r="G143" s="141"/>
      <c r="H143" s="142"/>
      <c r="I143" s="149"/>
      <c r="J143" s="149"/>
    </row>
    <row r="144" spans="2:10" x14ac:dyDescent="0.25">
      <c r="B144" s="141"/>
      <c r="C144" s="141"/>
      <c r="D144" s="141"/>
      <c r="E144" s="143"/>
      <c r="F144" s="141"/>
      <c r="G144" s="141"/>
      <c r="H144" s="142"/>
      <c r="I144" s="149"/>
      <c r="J144" s="149"/>
    </row>
    <row r="145" spans="2:10" x14ac:dyDescent="0.25">
      <c r="B145" s="141"/>
      <c r="C145" s="141"/>
      <c r="D145" s="141"/>
      <c r="E145" s="143"/>
      <c r="F145" s="141"/>
      <c r="G145" s="141"/>
      <c r="H145" s="142"/>
      <c r="I145" s="149"/>
      <c r="J145" s="149"/>
    </row>
    <row r="146" spans="2:10" x14ac:dyDescent="0.25">
      <c r="B146" s="141"/>
      <c r="C146" s="141"/>
      <c r="D146" s="141"/>
      <c r="E146" s="143"/>
      <c r="F146" s="141"/>
      <c r="G146" s="141"/>
      <c r="H146" s="142"/>
      <c r="I146" s="149"/>
      <c r="J146" s="149"/>
    </row>
    <row r="147" spans="2:10" x14ac:dyDescent="0.25">
      <c r="B147" s="141"/>
      <c r="C147" s="141"/>
      <c r="D147" s="141"/>
      <c r="E147" s="143"/>
      <c r="F147" s="141"/>
      <c r="G147" s="141"/>
      <c r="H147" s="142"/>
      <c r="I147" s="149"/>
      <c r="J147" s="149"/>
    </row>
    <row r="148" spans="2:10" x14ac:dyDescent="0.25">
      <c r="B148" s="141"/>
      <c r="C148" s="141"/>
      <c r="D148" s="141"/>
      <c r="E148" s="143"/>
      <c r="F148" s="141"/>
      <c r="G148" s="141"/>
      <c r="H148" s="142"/>
      <c r="I148" s="149"/>
      <c r="J148" s="149"/>
    </row>
    <row r="149" spans="2:10" x14ac:dyDescent="0.25">
      <c r="B149" s="141"/>
      <c r="C149" s="141"/>
      <c r="D149" s="141"/>
      <c r="E149" s="143"/>
      <c r="F149" s="141"/>
      <c r="G149" s="141"/>
      <c r="H149" s="142"/>
      <c r="I149" s="149"/>
      <c r="J149" s="149"/>
    </row>
    <row r="150" spans="2:10" x14ac:dyDescent="0.25">
      <c r="B150" s="141"/>
      <c r="C150" s="141"/>
      <c r="D150" s="141"/>
      <c r="E150" s="143"/>
      <c r="F150" s="141"/>
      <c r="G150" s="141"/>
      <c r="H150" s="142"/>
      <c r="I150" s="149"/>
      <c r="J150" s="149"/>
    </row>
    <row r="151" spans="2:10" x14ac:dyDescent="0.25">
      <c r="B151" s="141"/>
      <c r="C151" s="141"/>
      <c r="D151" s="141"/>
      <c r="E151" s="143"/>
      <c r="F151" s="141"/>
      <c r="G151" s="141"/>
      <c r="H151" s="142"/>
      <c r="I151" s="149"/>
      <c r="J151" s="149"/>
    </row>
    <row r="152" spans="2:10" x14ac:dyDescent="0.25">
      <c r="B152" s="141"/>
      <c r="C152" s="141"/>
      <c r="D152" s="141"/>
      <c r="E152" s="143"/>
      <c r="F152" s="141"/>
      <c r="G152" s="141"/>
      <c r="H152" s="142"/>
      <c r="I152" s="149"/>
      <c r="J152" s="149"/>
    </row>
    <row r="153" spans="2:10" x14ac:dyDescent="0.25">
      <c r="B153" s="141"/>
      <c r="C153" s="141"/>
      <c r="D153" s="141"/>
      <c r="E153" s="143"/>
      <c r="F153" s="141"/>
      <c r="G153" s="141"/>
      <c r="H153" s="142"/>
      <c r="I153" s="149"/>
      <c r="J153" s="149"/>
    </row>
    <row r="154" spans="2:10" x14ac:dyDescent="0.25">
      <c r="B154" s="141"/>
      <c r="C154" s="141"/>
      <c r="D154" s="141"/>
      <c r="E154" s="143"/>
      <c r="F154" s="141"/>
      <c r="G154" s="141"/>
      <c r="H154" s="142"/>
      <c r="I154" s="149"/>
      <c r="J154" s="149"/>
    </row>
    <row r="155" spans="2:10" x14ac:dyDescent="0.25">
      <c r="B155" s="141"/>
      <c r="C155" s="141"/>
      <c r="D155" s="141"/>
      <c r="E155" s="143"/>
      <c r="F155" s="141"/>
      <c r="G155" s="141"/>
      <c r="H155" s="142"/>
      <c r="I155" s="149"/>
      <c r="J155" s="149"/>
    </row>
    <row r="156" spans="2:10" x14ac:dyDescent="0.25">
      <c r="B156" s="141"/>
      <c r="C156" s="141"/>
      <c r="D156" s="141"/>
      <c r="E156" s="143"/>
      <c r="F156" s="141"/>
      <c r="G156" s="141"/>
      <c r="H156" s="142"/>
      <c r="I156" s="149"/>
      <c r="J156" s="149"/>
    </row>
    <row r="157" spans="2:10" x14ac:dyDescent="0.25">
      <c r="B157" s="141"/>
      <c r="C157" s="141"/>
      <c r="D157" s="141"/>
      <c r="E157" s="143"/>
      <c r="F157" s="141"/>
      <c r="G157" s="141"/>
      <c r="H157" s="142"/>
      <c r="I157" s="149"/>
      <c r="J157" s="149"/>
    </row>
    <row r="158" spans="2:10" x14ac:dyDescent="0.25">
      <c r="B158" s="141"/>
      <c r="C158" s="141"/>
      <c r="D158" s="141"/>
      <c r="E158" s="143"/>
      <c r="F158" s="141"/>
      <c r="G158" s="141"/>
      <c r="H158" s="142"/>
      <c r="I158" s="149"/>
      <c r="J158" s="149"/>
    </row>
    <row r="159" spans="2:10" x14ac:dyDescent="0.25">
      <c r="B159" s="141"/>
      <c r="C159" s="141"/>
      <c r="D159" s="141"/>
      <c r="E159" s="143"/>
      <c r="F159" s="141"/>
      <c r="G159" s="141"/>
      <c r="H159" s="142"/>
      <c r="I159" s="149"/>
      <c r="J159" s="149"/>
    </row>
    <row r="160" spans="2:10" x14ac:dyDescent="0.25">
      <c r="B160" s="141"/>
      <c r="C160" s="141"/>
      <c r="D160" s="141"/>
      <c r="E160" s="143"/>
      <c r="F160" s="141"/>
      <c r="G160" s="141"/>
      <c r="H160" s="142"/>
      <c r="I160" s="149"/>
      <c r="J160" s="149"/>
    </row>
    <row r="161" spans="2:10" x14ac:dyDescent="0.25">
      <c r="B161" s="141"/>
      <c r="C161" s="141"/>
      <c r="D161" s="141"/>
      <c r="E161" s="143"/>
      <c r="F161" s="141"/>
      <c r="G161" s="141"/>
      <c r="H161" s="142"/>
      <c r="I161" s="149"/>
      <c r="J161" s="149"/>
    </row>
    <row r="162" spans="2:10" x14ac:dyDescent="0.25">
      <c r="B162" s="141"/>
      <c r="C162" s="141"/>
      <c r="D162" s="141"/>
      <c r="E162" s="143"/>
      <c r="F162" s="141"/>
      <c r="G162" s="141"/>
      <c r="H162" s="142"/>
      <c r="I162" s="149"/>
      <c r="J162" s="149"/>
    </row>
    <row r="163" spans="2:10" x14ac:dyDescent="0.25">
      <c r="B163" s="141"/>
      <c r="C163" s="141"/>
      <c r="D163" s="141"/>
      <c r="E163" s="143"/>
      <c r="F163" s="141"/>
      <c r="G163" s="141"/>
      <c r="H163" s="142"/>
      <c r="I163" s="149"/>
      <c r="J163" s="149"/>
    </row>
    <row r="164" spans="2:10" x14ac:dyDescent="0.25">
      <c r="B164" s="141"/>
      <c r="C164" s="141"/>
      <c r="D164" s="141"/>
      <c r="E164" s="143"/>
      <c r="F164" s="141"/>
      <c r="G164" s="141"/>
      <c r="H164" s="142"/>
      <c r="I164" s="149"/>
      <c r="J164" s="149"/>
    </row>
    <row r="165" spans="2:10" x14ac:dyDescent="0.25">
      <c r="B165" s="141"/>
      <c r="C165" s="141"/>
      <c r="D165" s="141"/>
      <c r="E165" s="143"/>
      <c r="F165" s="141"/>
      <c r="G165" s="141"/>
      <c r="H165" s="142"/>
      <c r="I165" s="149"/>
      <c r="J165" s="149"/>
    </row>
    <row r="166" spans="2:10" x14ac:dyDescent="0.25">
      <c r="B166" s="141"/>
      <c r="C166" s="141"/>
      <c r="D166" s="141"/>
      <c r="E166" s="143"/>
      <c r="F166" s="141"/>
      <c r="G166" s="141"/>
      <c r="H166" s="142"/>
      <c r="I166" s="149"/>
      <c r="J166" s="149"/>
    </row>
    <row r="167" spans="2:10" x14ac:dyDescent="0.25">
      <c r="B167" s="141"/>
      <c r="C167" s="141"/>
      <c r="D167" s="141"/>
      <c r="E167" s="143"/>
      <c r="F167" s="141"/>
      <c r="G167" s="141"/>
      <c r="H167" s="142"/>
      <c r="I167" s="149"/>
      <c r="J167" s="149"/>
    </row>
    <row r="168" spans="2:10" x14ac:dyDescent="0.25">
      <c r="B168" s="141"/>
      <c r="C168" s="141"/>
      <c r="D168" s="141"/>
      <c r="E168" s="143"/>
      <c r="F168" s="141"/>
      <c r="G168" s="141"/>
      <c r="H168" s="142"/>
      <c r="I168" s="149"/>
      <c r="J168" s="149"/>
    </row>
    <row r="169" spans="2:10" x14ac:dyDescent="0.25">
      <c r="B169" s="141"/>
      <c r="C169" s="141"/>
      <c r="D169" s="141"/>
      <c r="E169" s="143"/>
      <c r="F169" s="141"/>
      <c r="G169" s="141"/>
      <c r="H169" s="142"/>
      <c r="I169" s="149"/>
      <c r="J169" s="149"/>
    </row>
    <row r="170" spans="2:10" x14ac:dyDescent="0.25">
      <c r="B170" s="141"/>
      <c r="C170" s="141"/>
      <c r="D170" s="141"/>
      <c r="E170" s="143"/>
      <c r="F170" s="141"/>
      <c r="G170" s="141"/>
      <c r="H170" s="142"/>
      <c r="I170" s="149"/>
      <c r="J170" s="149"/>
    </row>
    <row r="171" spans="2:10" x14ac:dyDescent="0.25">
      <c r="B171" s="141"/>
      <c r="C171" s="141"/>
      <c r="D171" s="141"/>
      <c r="E171" s="143"/>
      <c r="F171" s="141"/>
      <c r="G171" s="141"/>
      <c r="H171" s="142"/>
      <c r="I171" s="149"/>
      <c r="J171" s="149"/>
    </row>
    <row r="172" spans="2:10" x14ac:dyDescent="0.25">
      <c r="B172" s="141"/>
      <c r="C172" s="141"/>
      <c r="D172" s="141"/>
      <c r="E172" s="143"/>
      <c r="F172" s="141"/>
      <c r="G172" s="141"/>
      <c r="H172" s="142"/>
      <c r="I172" s="149"/>
      <c r="J172" s="149"/>
    </row>
    <row r="173" spans="2:10" x14ac:dyDescent="0.25">
      <c r="B173" s="141"/>
      <c r="C173" s="141"/>
      <c r="D173" s="141"/>
      <c r="E173" s="143"/>
      <c r="F173" s="141"/>
      <c r="G173" s="141"/>
      <c r="H173" s="142"/>
      <c r="I173" s="149"/>
      <c r="J173" s="149"/>
    </row>
    <row r="174" spans="2:10" x14ac:dyDescent="0.25">
      <c r="B174" s="141"/>
      <c r="C174" s="141"/>
      <c r="D174" s="141"/>
      <c r="E174" s="143"/>
      <c r="F174" s="141"/>
      <c r="G174" s="141"/>
      <c r="H174" s="142"/>
      <c r="I174" s="149"/>
      <c r="J174" s="149"/>
    </row>
    <row r="175" spans="2:10" x14ac:dyDescent="0.25">
      <c r="B175" s="141"/>
      <c r="C175" s="141"/>
      <c r="D175" s="141"/>
      <c r="E175" s="143"/>
      <c r="F175" s="141"/>
      <c r="G175" s="141"/>
      <c r="H175" s="142"/>
      <c r="I175" s="149"/>
      <c r="J175" s="149"/>
    </row>
    <row r="176" spans="2:10" x14ac:dyDescent="0.25">
      <c r="B176" s="141"/>
      <c r="C176" s="141"/>
      <c r="D176" s="141"/>
      <c r="E176" s="143"/>
      <c r="F176" s="141"/>
      <c r="G176" s="141"/>
      <c r="H176" s="142"/>
      <c r="I176" s="149"/>
      <c r="J176" s="149"/>
    </row>
    <row r="177" spans="2:10" x14ac:dyDescent="0.25">
      <c r="B177" s="141"/>
      <c r="C177" s="141"/>
      <c r="D177" s="141"/>
      <c r="E177" s="143"/>
      <c r="F177" s="141"/>
      <c r="G177" s="141"/>
      <c r="H177" s="142"/>
      <c r="I177" s="149"/>
      <c r="J177" s="149"/>
    </row>
    <row r="178" spans="2:10" x14ac:dyDescent="0.25">
      <c r="B178" s="141"/>
      <c r="C178" s="141"/>
      <c r="D178" s="141"/>
      <c r="E178" s="143"/>
      <c r="F178" s="141"/>
      <c r="G178" s="141"/>
      <c r="H178" s="142"/>
      <c r="I178" s="149"/>
      <c r="J178" s="149"/>
    </row>
    <row r="179" spans="2:10" x14ac:dyDescent="0.25">
      <c r="B179" s="141"/>
      <c r="C179" s="141"/>
      <c r="D179" s="141"/>
      <c r="E179" s="143"/>
      <c r="F179" s="141"/>
      <c r="G179" s="141"/>
      <c r="H179" s="142"/>
      <c r="I179" s="149"/>
      <c r="J179" s="149"/>
    </row>
    <row r="180" spans="2:10" x14ac:dyDescent="0.25">
      <c r="B180" s="141"/>
      <c r="C180" s="141"/>
      <c r="D180" s="141"/>
      <c r="E180" s="143"/>
      <c r="F180" s="141"/>
      <c r="G180" s="141"/>
      <c r="H180" s="142"/>
      <c r="I180" s="149"/>
      <c r="J180" s="149"/>
    </row>
    <row r="181" spans="2:10" x14ac:dyDescent="0.25">
      <c r="B181" s="141"/>
      <c r="C181" s="141"/>
      <c r="D181" s="141"/>
      <c r="E181" s="143"/>
      <c r="F181" s="141"/>
      <c r="G181" s="141"/>
      <c r="H181" s="142"/>
      <c r="I181" s="149"/>
      <c r="J181" s="149"/>
    </row>
    <row r="182" spans="2:10" x14ac:dyDescent="0.25">
      <c r="B182" s="141"/>
      <c r="C182" s="141"/>
      <c r="D182" s="141"/>
      <c r="E182" s="143"/>
      <c r="F182" s="141"/>
      <c r="G182" s="141"/>
      <c r="H182" s="142"/>
      <c r="I182" s="149"/>
      <c r="J182" s="149"/>
    </row>
    <row r="183" spans="2:10" x14ac:dyDescent="0.25">
      <c r="B183" s="141"/>
      <c r="C183" s="141"/>
      <c r="D183" s="141"/>
      <c r="E183" s="143"/>
      <c r="F183" s="141"/>
      <c r="G183" s="141"/>
      <c r="H183" s="142"/>
      <c r="I183" s="149"/>
      <c r="J183" s="149"/>
    </row>
    <row r="184" spans="2:10" x14ac:dyDescent="0.25">
      <c r="B184" s="141"/>
      <c r="C184" s="141"/>
      <c r="D184" s="141"/>
      <c r="E184" s="143"/>
      <c r="F184" s="141"/>
      <c r="G184" s="141"/>
      <c r="H184" s="142"/>
      <c r="I184" s="149"/>
      <c r="J184" s="149"/>
    </row>
    <row r="185" spans="2:10" x14ac:dyDescent="0.25">
      <c r="B185" s="141"/>
      <c r="C185" s="141"/>
      <c r="D185" s="141"/>
      <c r="E185" s="143"/>
      <c r="F185" s="141"/>
      <c r="G185" s="141"/>
      <c r="H185" s="142"/>
      <c r="I185" s="149"/>
      <c r="J185" s="149"/>
    </row>
    <row r="186" spans="2:10" x14ac:dyDescent="0.25">
      <c r="B186" s="141"/>
      <c r="C186" s="141"/>
      <c r="D186" s="141"/>
      <c r="E186" s="143"/>
      <c r="F186" s="141"/>
      <c r="G186" s="141"/>
      <c r="H186" s="142"/>
      <c r="I186" s="149"/>
      <c r="J186" s="149"/>
    </row>
    <row r="187" spans="2:10" x14ac:dyDescent="0.25">
      <c r="B187" s="141"/>
      <c r="C187" s="141"/>
      <c r="D187" s="141"/>
      <c r="E187" s="143"/>
      <c r="F187" s="141"/>
      <c r="G187" s="141"/>
      <c r="H187" s="142"/>
      <c r="I187" s="149"/>
      <c r="J187" s="149"/>
    </row>
    <row r="188" spans="2:10" x14ac:dyDescent="0.25">
      <c r="B188" s="141"/>
      <c r="C188" s="141"/>
      <c r="D188" s="141"/>
      <c r="E188" s="143"/>
      <c r="F188" s="141"/>
      <c r="G188" s="141"/>
      <c r="H188" s="142"/>
      <c r="I188" s="149"/>
      <c r="J188" s="149"/>
    </row>
    <row r="189" spans="2:10" x14ac:dyDescent="0.25">
      <c r="B189" s="141"/>
      <c r="C189" s="141"/>
      <c r="D189" s="141"/>
      <c r="E189" s="143"/>
      <c r="F189" s="141"/>
      <c r="G189" s="141"/>
      <c r="H189" s="142"/>
      <c r="I189" s="149"/>
      <c r="J189" s="149"/>
    </row>
    <row r="190" spans="2:10" x14ac:dyDescent="0.25">
      <c r="B190" s="141"/>
      <c r="C190" s="141"/>
      <c r="D190" s="141"/>
      <c r="E190" s="143"/>
      <c r="F190" s="141"/>
      <c r="G190" s="141"/>
      <c r="H190" s="142"/>
      <c r="I190" s="149"/>
      <c r="J190" s="149"/>
    </row>
    <row r="191" spans="2:10" x14ac:dyDescent="0.25">
      <c r="B191" s="141"/>
      <c r="C191" s="141"/>
      <c r="D191" s="141"/>
      <c r="E191" s="143"/>
      <c r="F191" s="141"/>
      <c r="G191" s="141"/>
      <c r="H191" s="142"/>
      <c r="I191" s="149"/>
      <c r="J191" s="149"/>
    </row>
    <row r="192" spans="2:10" x14ac:dyDescent="0.25">
      <c r="B192" s="141"/>
      <c r="C192" s="141"/>
      <c r="D192" s="141"/>
      <c r="E192" s="143"/>
      <c r="F192" s="141"/>
      <c r="G192" s="141"/>
      <c r="H192" s="142"/>
      <c r="I192" s="149"/>
      <c r="J192" s="149"/>
    </row>
    <row r="193" spans="2:10" x14ac:dyDescent="0.25">
      <c r="B193" s="141"/>
      <c r="C193" s="141"/>
      <c r="D193" s="141"/>
      <c r="E193" s="143"/>
      <c r="F193" s="141"/>
      <c r="G193" s="141"/>
      <c r="H193" s="142"/>
      <c r="I193" s="149"/>
      <c r="J193" s="149"/>
    </row>
    <row r="194" spans="2:10" x14ac:dyDescent="0.25">
      <c r="B194" s="141"/>
      <c r="C194" s="141"/>
      <c r="D194" s="141"/>
      <c r="E194" s="143"/>
      <c r="F194" s="141"/>
      <c r="G194" s="141"/>
      <c r="H194" s="142"/>
      <c r="I194" s="149"/>
      <c r="J194" s="149"/>
    </row>
    <row r="195" spans="2:10" x14ac:dyDescent="0.25">
      <c r="B195" s="141"/>
      <c r="C195" s="141"/>
      <c r="D195" s="141"/>
      <c r="E195" s="143"/>
      <c r="F195" s="141"/>
      <c r="G195" s="141"/>
      <c r="H195" s="142"/>
      <c r="I195" s="149"/>
      <c r="J195" s="149"/>
    </row>
    <row r="196" spans="2:10" x14ac:dyDescent="0.25">
      <c r="B196" s="141"/>
      <c r="C196" s="141"/>
      <c r="D196" s="141"/>
      <c r="E196" s="143"/>
      <c r="F196" s="141"/>
      <c r="G196" s="141"/>
      <c r="H196" s="142"/>
      <c r="I196" s="149"/>
      <c r="J196" s="149"/>
    </row>
    <row r="197" spans="2:10" x14ac:dyDescent="0.25">
      <c r="B197" s="141"/>
      <c r="C197" s="141"/>
      <c r="D197" s="141"/>
      <c r="E197" s="143"/>
      <c r="F197" s="141"/>
      <c r="G197" s="141"/>
      <c r="H197" s="142"/>
      <c r="I197" s="149"/>
      <c r="J197" s="149"/>
    </row>
    <row r="198" spans="2:10" x14ac:dyDescent="0.25">
      <c r="B198" s="141"/>
      <c r="C198" s="141"/>
      <c r="D198" s="141"/>
      <c r="E198" s="143"/>
      <c r="F198" s="141"/>
      <c r="G198" s="141"/>
      <c r="H198" s="142"/>
      <c r="I198" s="149"/>
      <c r="J198" s="149"/>
    </row>
    <row r="199" spans="2:10" x14ac:dyDescent="0.25">
      <c r="B199" s="141"/>
      <c r="C199" s="141"/>
      <c r="D199" s="141"/>
      <c r="E199" s="143"/>
      <c r="F199" s="141"/>
      <c r="G199" s="141"/>
      <c r="H199" s="142"/>
      <c r="I199" s="149"/>
      <c r="J199" s="149"/>
    </row>
    <row r="200" spans="2:10" x14ac:dyDescent="0.25">
      <c r="B200" s="141"/>
      <c r="C200" s="141"/>
      <c r="D200" s="141"/>
      <c r="E200" s="143"/>
      <c r="F200" s="141"/>
      <c r="G200" s="141"/>
      <c r="H200" s="142"/>
      <c r="I200" s="149"/>
      <c r="J200" s="149"/>
    </row>
    <row r="201" spans="2:10" x14ac:dyDescent="0.25">
      <c r="B201" s="141"/>
      <c r="C201" s="141"/>
      <c r="D201" s="141"/>
      <c r="E201" s="143"/>
      <c r="F201" s="141"/>
      <c r="G201" s="141"/>
      <c r="H201" s="142"/>
      <c r="I201" s="149"/>
      <c r="J201" s="149"/>
    </row>
    <row r="202" spans="2:10" x14ac:dyDescent="0.25">
      <c r="B202" s="141"/>
      <c r="C202" s="141"/>
      <c r="D202" s="141"/>
      <c r="E202" s="143"/>
      <c r="F202" s="141"/>
      <c r="G202" s="141"/>
      <c r="H202" s="142"/>
      <c r="I202" s="149"/>
      <c r="J202" s="149"/>
    </row>
    <row r="203" spans="2:10" x14ac:dyDescent="0.25">
      <c r="B203" s="141"/>
      <c r="C203" s="141"/>
      <c r="D203" s="141"/>
      <c r="E203" s="143"/>
      <c r="F203" s="141"/>
      <c r="G203" s="141"/>
      <c r="H203" s="142"/>
      <c r="I203" s="149"/>
      <c r="J203" s="149"/>
    </row>
    <row r="204" spans="2:10" x14ac:dyDescent="0.25">
      <c r="B204" s="141"/>
      <c r="C204" s="141"/>
      <c r="D204" s="141"/>
      <c r="E204" s="143"/>
      <c r="F204" s="141"/>
      <c r="G204" s="141"/>
      <c r="H204" s="142"/>
      <c r="I204" s="149"/>
      <c r="J204" s="149"/>
    </row>
    <row r="205" spans="2:10" x14ac:dyDescent="0.25">
      <c r="B205" s="141"/>
      <c r="C205" s="141"/>
      <c r="D205" s="141"/>
      <c r="E205" s="143"/>
      <c r="F205" s="141"/>
      <c r="G205" s="141"/>
      <c r="H205" s="142"/>
      <c r="I205" s="149"/>
      <c r="J205" s="149"/>
    </row>
    <row r="206" spans="2:10" x14ac:dyDescent="0.25">
      <c r="B206" s="141"/>
      <c r="C206" s="141"/>
      <c r="D206" s="141"/>
      <c r="E206" s="143"/>
      <c r="F206" s="141"/>
      <c r="G206" s="141"/>
      <c r="H206" s="142"/>
      <c r="I206" s="149"/>
      <c r="J206" s="149"/>
    </row>
    <row r="207" spans="2:10" x14ac:dyDescent="0.25">
      <c r="B207" s="141"/>
      <c r="C207" s="141"/>
      <c r="D207" s="141"/>
      <c r="E207" s="143"/>
      <c r="F207" s="141"/>
      <c r="G207" s="141"/>
      <c r="H207" s="142"/>
      <c r="I207" s="149"/>
      <c r="J207" s="149"/>
    </row>
    <row r="208" spans="2:10" x14ac:dyDescent="0.25">
      <c r="B208" s="141"/>
      <c r="C208" s="141"/>
      <c r="D208" s="141"/>
      <c r="E208" s="143"/>
      <c r="F208" s="141"/>
      <c r="G208" s="141"/>
      <c r="H208" s="142"/>
      <c r="I208" s="149"/>
      <c r="J208" s="149"/>
    </row>
    <row r="209" spans="2:10" x14ac:dyDescent="0.25">
      <c r="B209" s="141"/>
      <c r="C209" s="141"/>
      <c r="D209" s="141"/>
      <c r="E209" s="143"/>
      <c r="F209" s="141"/>
      <c r="G209" s="141"/>
      <c r="H209" s="142"/>
      <c r="I209" s="149"/>
      <c r="J209" s="149"/>
    </row>
    <row r="210" spans="2:10" x14ac:dyDescent="0.25">
      <c r="B210" s="141"/>
      <c r="C210" s="141"/>
      <c r="D210" s="141"/>
      <c r="E210" s="143"/>
      <c r="F210" s="141"/>
      <c r="G210" s="141"/>
      <c r="H210" s="142"/>
      <c r="I210" s="149"/>
      <c r="J210" s="149"/>
    </row>
    <row r="211" spans="2:10" x14ac:dyDescent="0.25">
      <c r="B211" s="141"/>
      <c r="C211" s="141"/>
      <c r="D211" s="141"/>
      <c r="E211" s="143"/>
      <c r="F211" s="141"/>
      <c r="G211" s="141"/>
      <c r="H211" s="142"/>
      <c r="I211" s="149"/>
      <c r="J211" s="149"/>
    </row>
    <row r="212" spans="2:10" x14ac:dyDescent="0.25">
      <c r="B212" s="141"/>
      <c r="C212" s="141"/>
      <c r="D212" s="141"/>
      <c r="E212" s="143"/>
      <c r="F212" s="141"/>
      <c r="G212" s="141"/>
      <c r="H212" s="142"/>
      <c r="I212" s="149"/>
      <c r="J212" s="149"/>
    </row>
    <row r="213" spans="2:10" x14ac:dyDescent="0.25">
      <c r="B213" s="141"/>
      <c r="C213" s="141"/>
      <c r="D213" s="141"/>
      <c r="E213" s="143"/>
      <c r="F213" s="141"/>
      <c r="G213" s="141"/>
      <c r="H213" s="142"/>
      <c r="I213" s="149"/>
      <c r="J213" s="149"/>
    </row>
    <row r="214" spans="2:10" x14ac:dyDescent="0.25">
      <c r="B214" s="141"/>
      <c r="C214" s="141"/>
      <c r="D214" s="141"/>
      <c r="E214" s="143"/>
      <c r="F214" s="141"/>
      <c r="G214" s="141"/>
      <c r="H214" s="142"/>
      <c r="I214" s="149"/>
      <c r="J214" s="149"/>
    </row>
    <row r="215" spans="2:10" x14ac:dyDescent="0.25">
      <c r="B215" s="141"/>
      <c r="C215" s="141"/>
      <c r="D215" s="141"/>
      <c r="E215" s="143"/>
      <c r="F215" s="141"/>
      <c r="G215" s="141"/>
      <c r="H215" s="142"/>
      <c r="I215" s="149"/>
      <c r="J215" s="149"/>
    </row>
    <row r="216" spans="2:10" x14ac:dyDescent="0.25">
      <c r="B216" s="141"/>
      <c r="C216" s="141"/>
      <c r="D216" s="141"/>
      <c r="E216" s="143"/>
      <c r="F216" s="141"/>
      <c r="G216" s="141"/>
      <c r="H216" s="142"/>
      <c r="I216" s="149"/>
      <c r="J216" s="149"/>
    </row>
    <row r="217" spans="2:10" x14ac:dyDescent="0.25">
      <c r="B217" s="141"/>
      <c r="C217" s="141"/>
      <c r="D217" s="141"/>
      <c r="E217" s="143"/>
      <c r="F217" s="141"/>
      <c r="G217" s="141"/>
      <c r="H217" s="142"/>
      <c r="I217" s="149"/>
      <c r="J217" s="149"/>
    </row>
    <row r="218" spans="2:10" x14ac:dyDescent="0.25">
      <c r="B218" s="141"/>
      <c r="C218" s="141"/>
      <c r="D218" s="141"/>
      <c r="E218" s="143"/>
      <c r="F218" s="141"/>
      <c r="G218" s="141"/>
      <c r="H218" s="142"/>
      <c r="I218" s="149"/>
      <c r="J218" s="149"/>
    </row>
    <row r="219" spans="2:10" x14ac:dyDescent="0.25">
      <c r="B219" s="141"/>
      <c r="C219" s="141"/>
      <c r="D219" s="141"/>
      <c r="E219" s="143"/>
      <c r="F219" s="141"/>
      <c r="G219" s="141"/>
      <c r="H219" s="142"/>
      <c r="I219" s="149"/>
      <c r="J219" s="149"/>
    </row>
    <row r="220" spans="2:10" x14ac:dyDescent="0.25">
      <c r="B220" s="141"/>
      <c r="C220" s="141"/>
      <c r="D220" s="141"/>
      <c r="E220" s="143"/>
      <c r="F220" s="141"/>
      <c r="G220" s="141"/>
      <c r="H220" s="142"/>
      <c r="I220" s="149"/>
      <c r="J220" s="149"/>
    </row>
    <row r="221" spans="2:10" x14ac:dyDescent="0.25">
      <c r="B221" s="141"/>
      <c r="C221" s="141"/>
      <c r="D221" s="141"/>
      <c r="E221" s="143"/>
      <c r="F221" s="141"/>
      <c r="G221" s="141"/>
      <c r="H221" s="142"/>
      <c r="I221" s="149"/>
      <c r="J221" s="149"/>
    </row>
    <row r="222" spans="2:10" x14ac:dyDescent="0.25">
      <c r="B222" s="141"/>
      <c r="C222" s="141"/>
      <c r="D222" s="141"/>
      <c r="E222" s="143"/>
      <c r="F222" s="141"/>
      <c r="G222" s="141"/>
      <c r="H222" s="142"/>
      <c r="I222" s="149"/>
      <c r="J222" s="149"/>
    </row>
    <row r="223" spans="2:10" x14ac:dyDescent="0.25">
      <c r="B223" s="141"/>
      <c r="C223" s="141"/>
      <c r="D223" s="141"/>
      <c r="E223" s="143"/>
      <c r="F223" s="141"/>
      <c r="G223" s="141"/>
      <c r="H223" s="142"/>
      <c r="I223" s="149"/>
      <c r="J223" s="149"/>
    </row>
    <row r="224" spans="2:10" x14ac:dyDescent="0.25">
      <c r="B224" s="141"/>
      <c r="C224" s="141"/>
      <c r="D224" s="141"/>
      <c r="E224" s="143"/>
      <c r="F224" s="141"/>
      <c r="G224" s="141"/>
      <c r="H224" s="142"/>
      <c r="I224" s="149"/>
      <c r="J224" s="149"/>
    </row>
    <row r="225" spans="2:10" x14ac:dyDescent="0.25">
      <c r="B225" s="141"/>
      <c r="C225" s="141"/>
      <c r="D225" s="141"/>
      <c r="E225" s="143"/>
      <c r="F225" s="141"/>
      <c r="G225" s="141"/>
      <c r="H225" s="142"/>
      <c r="I225" s="149"/>
      <c r="J225" s="149"/>
    </row>
    <row r="226" spans="2:10" x14ac:dyDescent="0.25">
      <c r="B226" s="141"/>
      <c r="C226" s="141"/>
      <c r="D226" s="141"/>
      <c r="E226" s="143"/>
      <c r="F226" s="141"/>
      <c r="G226" s="141"/>
      <c r="H226" s="142"/>
      <c r="I226" s="149"/>
      <c r="J226" s="149"/>
    </row>
    <row r="227" spans="2:10" x14ac:dyDescent="0.25">
      <c r="B227" s="141"/>
      <c r="C227" s="141"/>
      <c r="D227" s="141"/>
      <c r="E227" s="143"/>
      <c r="F227" s="141"/>
      <c r="G227" s="141"/>
      <c r="H227" s="142"/>
      <c r="I227" s="149"/>
      <c r="J227" s="149"/>
    </row>
    <row r="228" spans="2:10" x14ac:dyDescent="0.25">
      <c r="B228" s="141"/>
      <c r="C228" s="141"/>
      <c r="D228" s="141"/>
      <c r="E228" s="143"/>
      <c r="F228" s="141"/>
      <c r="G228" s="141"/>
      <c r="H228" s="142"/>
      <c r="I228" s="149"/>
      <c r="J228" s="149"/>
    </row>
    <row r="229" spans="2:10" x14ac:dyDescent="0.25">
      <c r="B229" s="141"/>
      <c r="C229" s="141"/>
      <c r="D229" s="141"/>
      <c r="E229" s="143"/>
      <c r="F229" s="141"/>
      <c r="G229" s="141"/>
      <c r="H229" s="142"/>
      <c r="I229" s="149"/>
      <c r="J229" s="149"/>
    </row>
    <row r="230" spans="2:10" x14ac:dyDescent="0.25">
      <c r="B230" s="141"/>
      <c r="C230" s="141"/>
      <c r="D230" s="141"/>
      <c r="E230" s="143"/>
      <c r="F230" s="141"/>
      <c r="G230" s="141"/>
      <c r="H230" s="142"/>
      <c r="I230" s="149"/>
      <c r="J230" s="149"/>
    </row>
    <row r="231" spans="2:10" x14ac:dyDescent="0.25">
      <c r="B231" s="141"/>
      <c r="C231" s="141"/>
      <c r="D231" s="141"/>
      <c r="E231" s="143"/>
      <c r="F231" s="141"/>
      <c r="G231" s="141"/>
      <c r="H231" s="142"/>
      <c r="I231" s="149"/>
      <c r="J231" s="149"/>
    </row>
    <row r="232" spans="2:10" x14ac:dyDescent="0.25">
      <c r="B232" s="141"/>
      <c r="C232" s="141"/>
      <c r="D232" s="141"/>
      <c r="E232" s="143"/>
      <c r="F232" s="141"/>
      <c r="G232" s="141"/>
      <c r="H232" s="142"/>
      <c r="I232" s="149"/>
      <c r="J232" s="149"/>
    </row>
    <row r="233" spans="2:10" x14ac:dyDescent="0.25">
      <c r="B233" s="141"/>
      <c r="C233" s="141"/>
      <c r="D233" s="141"/>
      <c r="E233" s="143"/>
      <c r="F233" s="141"/>
      <c r="G233" s="141"/>
      <c r="H233" s="142"/>
      <c r="I233" s="149"/>
      <c r="J233" s="149"/>
    </row>
    <row r="234" spans="2:10" x14ac:dyDescent="0.25">
      <c r="B234" s="141"/>
      <c r="C234" s="141"/>
      <c r="D234" s="141"/>
      <c r="E234" s="143"/>
      <c r="F234" s="141"/>
      <c r="G234" s="141"/>
      <c r="H234" s="142"/>
      <c r="I234" s="149"/>
      <c r="J234" s="149"/>
    </row>
    <row r="235" spans="2:10" x14ac:dyDescent="0.25">
      <c r="B235" s="141"/>
      <c r="C235" s="141"/>
      <c r="D235" s="141"/>
      <c r="E235" s="143"/>
      <c r="F235" s="141"/>
      <c r="G235" s="141"/>
      <c r="H235" s="142"/>
      <c r="I235" s="149"/>
      <c r="J235" s="149"/>
    </row>
    <row r="236" spans="2:10" x14ac:dyDescent="0.25">
      <c r="B236" s="141"/>
      <c r="C236" s="141"/>
      <c r="D236" s="141"/>
      <c r="E236" s="143"/>
      <c r="F236" s="141"/>
      <c r="G236" s="141"/>
      <c r="H236" s="142"/>
      <c r="I236" s="149"/>
      <c r="J236" s="149"/>
    </row>
    <row r="237" spans="2:10" x14ac:dyDescent="0.25">
      <c r="B237" s="141"/>
      <c r="C237" s="141"/>
      <c r="D237" s="141"/>
      <c r="E237" s="143"/>
      <c r="F237" s="141"/>
      <c r="G237" s="141"/>
      <c r="H237" s="142"/>
      <c r="I237" s="149"/>
      <c r="J237" s="149"/>
    </row>
    <row r="238" spans="2:10" x14ac:dyDescent="0.25">
      <c r="B238" s="141"/>
      <c r="C238" s="141"/>
      <c r="D238" s="141"/>
      <c r="E238" s="143"/>
      <c r="F238" s="141"/>
      <c r="G238" s="141"/>
      <c r="H238" s="142"/>
      <c r="I238" s="149"/>
      <c r="J238" s="149"/>
    </row>
    <row r="239" spans="2:10" x14ac:dyDescent="0.25">
      <c r="B239" s="141"/>
      <c r="C239" s="141"/>
      <c r="D239" s="141"/>
      <c r="E239" s="143"/>
      <c r="F239" s="141"/>
      <c r="G239" s="141"/>
      <c r="H239" s="142"/>
      <c r="I239" s="149"/>
      <c r="J239" s="149"/>
    </row>
    <row r="240" spans="2:10" x14ac:dyDescent="0.25">
      <c r="B240" s="141"/>
      <c r="C240" s="141"/>
      <c r="D240" s="141"/>
      <c r="E240" s="143"/>
      <c r="F240" s="141"/>
      <c r="G240" s="141"/>
      <c r="H240" s="142"/>
      <c r="I240" s="149"/>
      <c r="J240" s="149"/>
    </row>
    <row r="241" spans="2:10" x14ac:dyDescent="0.25">
      <c r="B241" s="141"/>
      <c r="C241" s="141"/>
      <c r="D241" s="141"/>
      <c r="E241" s="143"/>
      <c r="F241" s="141"/>
      <c r="G241" s="141"/>
      <c r="H241" s="142"/>
      <c r="I241" s="149"/>
      <c r="J241" s="149"/>
    </row>
    <row r="242" spans="2:10" x14ac:dyDescent="0.25">
      <c r="B242" s="141"/>
      <c r="C242" s="141"/>
      <c r="D242" s="141"/>
      <c r="E242" s="143"/>
      <c r="F242" s="141"/>
      <c r="G242" s="141"/>
      <c r="H242" s="142"/>
      <c r="I242" s="149"/>
      <c r="J242" s="149"/>
    </row>
    <row r="243" spans="2:10" x14ac:dyDescent="0.25">
      <c r="B243" s="141"/>
      <c r="C243" s="141"/>
      <c r="D243" s="141"/>
      <c r="E243" s="143"/>
      <c r="F243" s="141"/>
      <c r="G243" s="141"/>
      <c r="H243" s="142"/>
      <c r="I243" s="149"/>
      <c r="J243" s="149"/>
    </row>
    <row r="244" spans="2:10" x14ac:dyDescent="0.25">
      <c r="B244" s="141"/>
      <c r="C244" s="141"/>
      <c r="D244" s="141"/>
      <c r="E244" s="143"/>
      <c r="F244" s="141"/>
      <c r="G244" s="141"/>
      <c r="H244" s="142"/>
      <c r="I244" s="149"/>
      <c r="J244" s="149"/>
    </row>
    <row r="245" spans="2:10" x14ac:dyDescent="0.25">
      <c r="B245" s="141"/>
      <c r="C245" s="141"/>
      <c r="D245" s="141"/>
      <c r="E245" s="143"/>
      <c r="F245" s="141"/>
      <c r="G245" s="141"/>
      <c r="H245" s="142"/>
      <c r="I245" s="149"/>
      <c r="J245" s="149"/>
    </row>
    <row r="246" spans="2:10" x14ac:dyDescent="0.25">
      <c r="B246" s="141"/>
      <c r="C246" s="141"/>
      <c r="D246" s="141"/>
      <c r="E246" s="143"/>
      <c r="F246" s="141"/>
      <c r="G246" s="141"/>
      <c r="H246" s="142"/>
      <c r="I246" s="149"/>
      <c r="J246" s="149"/>
    </row>
    <row r="247" spans="2:10" x14ac:dyDescent="0.25">
      <c r="B247" s="141"/>
      <c r="C247" s="141"/>
      <c r="D247" s="141"/>
      <c r="E247" s="143"/>
      <c r="F247" s="141"/>
      <c r="G247" s="141"/>
      <c r="H247" s="142"/>
      <c r="I247" s="149"/>
      <c r="J247" s="149"/>
    </row>
    <row r="248" spans="2:10" x14ac:dyDescent="0.25">
      <c r="B248" s="141"/>
      <c r="C248" s="141"/>
      <c r="D248" s="141"/>
      <c r="E248" s="143"/>
      <c r="F248" s="141"/>
      <c r="G248" s="141"/>
      <c r="H248" s="142"/>
      <c r="I248" s="149"/>
      <c r="J248" s="149"/>
    </row>
    <row r="249" spans="2:10" x14ac:dyDescent="0.25">
      <c r="B249" s="141"/>
      <c r="C249" s="141"/>
      <c r="D249" s="141"/>
      <c r="E249" s="143"/>
      <c r="F249" s="141"/>
      <c r="G249" s="141"/>
      <c r="H249" s="142"/>
      <c r="I249" s="149"/>
      <c r="J249" s="149"/>
    </row>
    <row r="250" spans="2:10" x14ac:dyDescent="0.25">
      <c r="B250" s="141"/>
      <c r="C250" s="141"/>
      <c r="D250" s="141"/>
      <c r="E250" s="143"/>
      <c r="F250" s="141"/>
      <c r="G250" s="141"/>
      <c r="H250" s="142"/>
      <c r="I250" s="149"/>
      <c r="J250" s="149"/>
    </row>
    <row r="251" spans="2:10" x14ac:dyDescent="0.25">
      <c r="B251" s="141"/>
      <c r="C251" s="141"/>
      <c r="D251" s="141"/>
      <c r="E251" s="143"/>
      <c r="F251" s="141"/>
      <c r="G251" s="141"/>
      <c r="H251" s="142"/>
      <c r="I251" s="149"/>
      <c r="J251" s="149"/>
    </row>
    <row r="252" spans="2:10" x14ac:dyDescent="0.25">
      <c r="B252" s="141"/>
      <c r="C252" s="141"/>
      <c r="D252" s="141"/>
      <c r="E252" s="143"/>
      <c r="F252" s="141"/>
      <c r="G252" s="141"/>
      <c r="H252" s="142"/>
      <c r="I252" s="149"/>
      <c r="J252" s="149"/>
    </row>
    <row r="253" spans="2:10" x14ac:dyDescent="0.25">
      <c r="B253" s="141"/>
      <c r="C253" s="141"/>
      <c r="D253" s="141"/>
      <c r="E253" s="143"/>
      <c r="F253" s="141"/>
      <c r="G253" s="141"/>
      <c r="H253" s="142"/>
      <c r="I253" s="149"/>
      <c r="J253" s="149"/>
    </row>
    <row r="254" spans="2:10" x14ac:dyDescent="0.25">
      <c r="B254" s="141"/>
      <c r="C254" s="141"/>
      <c r="D254" s="141"/>
      <c r="E254" s="143"/>
      <c r="F254" s="141"/>
      <c r="G254" s="141"/>
      <c r="H254" s="142"/>
      <c r="I254" s="149"/>
      <c r="J254" s="149"/>
    </row>
    <row r="255" spans="2:10" x14ac:dyDescent="0.25">
      <c r="B255" s="141"/>
      <c r="C255" s="141"/>
      <c r="D255" s="141"/>
      <c r="E255" s="143"/>
      <c r="F255" s="141"/>
      <c r="G255" s="141"/>
      <c r="H255" s="142"/>
      <c r="I255" s="149"/>
      <c r="J255" s="149"/>
    </row>
    <row r="256" spans="2:10" x14ac:dyDescent="0.25">
      <c r="B256" s="141"/>
      <c r="C256" s="141"/>
      <c r="D256" s="141"/>
      <c r="E256" s="143"/>
      <c r="F256" s="141"/>
      <c r="G256" s="141"/>
      <c r="H256" s="142"/>
      <c r="I256" s="149"/>
      <c r="J256" s="149"/>
    </row>
    <row r="257" spans="2:10" x14ac:dyDescent="0.25">
      <c r="B257" s="141"/>
      <c r="C257" s="141"/>
      <c r="D257" s="141"/>
      <c r="E257" s="143"/>
      <c r="F257" s="141"/>
      <c r="G257" s="141"/>
      <c r="H257" s="142"/>
      <c r="I257" s="149"/>
      <c r="J257" s="149"/>
    </row>
    <row r="258" spans="2:10" x14ac:dyDescent="0.25">
      <c r="B258" s="141"/>
      <c r="C258" s="141"/>
      <c r="D258" s="141"/>
      <c r="E258" s="143"/>
      <c r="F258" s="141"/>
      <c r="G258" s="141"/>
      <c r="H258" s="142"/>
      <c r="I258" s="149"/>
      <c r="J258" s="149"/>
    </row>
    <row r="259" spans="2:10" x14ac:dyDescent="0.25">
      <c r="B259" s="141"/>
      <c r="C259" s="141"/>
      <c r="D259" s="141"/>
      <c r="E259" s="143"/>
      <c r="F259" s="141"/>
      <c r="G259" s="141"/>
      <c r="H259" s="142"/>
      <c r="I259" s="149"/>
      <c r="J259" s="149"/>
    </row>
    <row r="260" spans="2:10" x14ac:dyDescent="0.25">
      <c r="B260" s="141"/>
      <c r="C260" s="141"/>
      <c r="D260" s="141"/>
      <c r="E260" s="143"/>
      <c r="F260" s="141"/>
      <c r="G260" s="141"/>
      <c r="H260" s="142"/>
      <c r="I260" s="149"/>
      <c r="J260" s="149"/>
    </row>
    <row r="261" spans="2:10" x14ac:dyDescent="0.25">
      <c r="B261" s="141"/>
      <c r="C261" s="141"/>
      <c r="D261" s="141"/>
      <c r="E261" s="143"/>
      <c r="F261" s="141"/>
      <c r="G261" s="141"/>
      <c r="H261" s="142"/>
      <c r="I261" s="149"/>
      <c r="J261" s="149"/>
    </row>
    <row r="262" spans="2:10" x14ac:dyDescent="0.25">
      <c r="B262" s="141"/>
      <c r="C262" s="141"/>
      <c r="D262" s="141"/>
      <c r="E262" s="143"/>
      <c r="F262" s="141"/>
      <c r="G262" s="141"/>
      <c r="H262" s="142"/>
      <c r="I262" s="149"/>
      <c r="J262" s="149"/>
    </row>
    <row r="263" spans="2:10" x14ac:dyDescent="0.25">
      <c r="B263" s="141"/>
      <c r="C263" s="141"/>
      <c r="D263" s="141"/>
      <c r="E263" s="143"/>
      <c r="F263" s="141"/>
      <c r="G263" s="141"/>
      <c r="H263" s="142"/>
      <c r="I263" s="149"/>
      <c r="J263" s="149"/>
    </row>
    <row r="264" spans="2:10" x14ac:dyDescent="0.25">
      <c r="B264" s="141"/>
      <c r="C264" s="141"/>
      <c r="D264" s="141"/>
      <c r="E264" s="143"/>
      <c r="F264" s="141"/>
      <c r="G264" s="141"/>
      <c r="H264" s="142"/>
      <c r="I264" s="149"/>
      <c r="J264" s="149"/>
    </row>
    <row r="265" spans="2:10" x14ac:dyDescent="0.25">
      <c r="B265" s="141"/>
      <c r="C265" s="141"/>
      <c r="D265" s="141"/>
      <c r="E265" s="143"/>
      <c r="F265" s="141"/>
      <c r="G265" s="141"/>
      <c r="H265" s="142"/>
      <c r="I265" s="149"/>
      <c r="J265" s="149"/>
    </row>
    <row r="266" spans="2:10" x14ac:dyDescent="0.25">
      <c r="B266" s="141"/>
      <c r="C266" s="141"/>
      <c r="D266" s="141"/>
      <c r="E266" s="143"/>
      <c r="F266" s="141"/>
      <c r="G266" s="141"/>
      <c r="H266" s="142"/>
      <c r="I266" s="149"/>
      <c r="J266" s="149"/>
    </row>
    <row r="267" spans="2:10" x14ac:dyDescent="0.25">
      <c r="B267" s="141"/>
      <c r="C267" s="141"/>
      <c r="D267" s="141"/>
      <c r="E267" s="143"/>
      <c r="F267" s="141"/>
      <c r="G267" s="141"/>
      <c r="H267" s="142"/>
      <c r="I267" s="149"/>
      <c r="J267" s="149"/>
    </row>
    <row r="268" spans="2:10" x14ac:dyDescent="0.25">
      <c r="B268" s="141"/>
      <c r="C268" s="141"/>
      <c r="D268" s="141"/>
      <c r="E268" s="143"/>
      <c r="F268" s="141"/>
      <c r="G268" s="141"/>
      <c r="H268" s="142"/>
      <c r="I268" s="149"/>
      <c r="J268" s="149"/>
    </row>
    <row r="269" spans="2:10" x14ac:dyDescent="0.25">
      <c r="B269" s="141"/>
      <c r="C269" s="141"/>
      <c r="D269" s="141"/>
      <c r="E269" s="143"/>
      <c r="F269" s="141"/>
      <c r="G269" s="141"/>
      <c r="H269" s="142"/>
      <c r="I269" s="149"/>
      <c r="J269" s="149"/>
    </row>
    <row r="270" spans="2:10" x14ac:dyDescent="0.25">
      <c r="B270" s="141"/>
      <c r="C270" s="141"/>
      <c r="D270" s="141"/>
      <c r="E270" s="143"/>
      <c r="F270" s="141"/>
      <c r="G270" s="141"/>
      <c r="H270" s="142"/>
      <c r="I270" s="149"/>
      <c r="J270" s="149"/>
    </row>
    <row r="271" spans="2:10" x14ac:dyDescent="0.25">
      <c r="B271" s="141"/>
      <c r="C271" s="141"/>
      <c r="D271" s="141"/>
      <c r="E271" s="143"/>
      <c r="F271" s="141"/>
      <c r="G271" s="141"/>
      <c r="H271" s="142"/>
      <c r="I271" s="149"/>
      <c r="J271" s="149"/>
    </row>
    <row r="272" spans="2:10" x14ac:dyDescent="0.25">
      <c r="B272" s="141"/>
      <c r="C272" s="141"/>
      <c r="D272" s="141"/>
      <c r="E272" s="143"/>
      <c r="F272" s="141"/>
      <c r="G272" s="141"/>
      <c r="H272" s="142"/>
      <c r="I272" s="149"/>
      <c r="J272" s="149"/>
    </row>
    <row r="273" spans="2:10" x14ac:dyDescent="0.25">
      <c r="B273" s="141"/>
      <c r="C273" s="141"/>
      <c r="D273" s="141"/>
      <c r="E273" s="143"/>
      <c r="F273" s="141"/>
      <c r="G273" s="141"/>
      <c r="H273" s="142"/>
      <c r="I273" s="149"/>
      <c r="J273" s="149"/>
    </row>
    <row r="274" spans="2:10" x14ac:dyDescent="0.25">
      <c r="B274" s="141"/>
      <c r="C274" s="141"/>
      <c r="D274" s="141"/>
      <c r="E274" s="143"/>
      <c r="F274" s="141"/>
      <c r="G274" s="141"/>
      <c r="H274" s="142"/>
      <c r="I274" s="149"/>
      <c r="J274" s="149"/>
    </row>
    <row r="275" spans="2:10" x14ac:dyDescent="0.25">
      <c r="B275" s="141"/>
      <c r="C275" s="141"/>
      <c r="D275" s="141"/>
      <c r="E275" s="143"/>
      <c r="F275" s="141"/>
      <c r="G275" s="141"/>
      <c r="H275" s="142"/>
      <c r="I275" s="149"/>
      <c r="J275" s="149"/>
    </row>
    <row r="276" spans="2:10" x14ac:dyDescent="0.25">
      <c r="B276" s="141"/>
      <c r="C276" s="141"/>
      <c r="D276" s="141"/>
      <c r="E276" s="143"/>
      <c r="F276" s="141"/>
      <c r="G276" s="141"/>
      <c r="H276" s="142"/>
      <c r="I276" s="149"/>
      <c r="J276" s="149"/>
    </row>
    <row r="277" spans="2:10" x14ac:dyDescent="0.25">
      <c r="B277" s="141"/>
      <c r="C277" s="141"/>
      <c r="D277" s="141"/>
      <c r="E277" s="143"/>
      <c r="F277" s="141"/>
      <c r="G277" s="141"/>
      <c r="H277" s="142"/>
      <c r="I277" s="149"/>
      <c r="J277" s="149"/>
    </row>
    <row r="278" spans="2:10" x14ac:dyDescent="0.25">
      <c r="B278" s="141"/>
      <c r="C278" s="141"/>
      <c r="D278" s="141"/>
      <c r="E278" s="143"/>
      <c r="F278" s="141"/>
      <c r="G278" s="141"/>
      <c r="H278" s="142"/>
      <c r="I278" s="149"/>
      <c r="J278" s="149"/>
    </row>
    <row r="279" spans="2:10" x14ac:dyDescent="0.25">
      <c r="B279" s="141"/>
      <c r="C279" s="141"/>
      <c r="D279" s="141"/>
      <c r="E279" s="143"/>
      <c r="F279" s="141"/>
      <c r="G279" s="141"/>
      <c r="H279" s="142"/>
      <c r="I279" s="149"/>
      <c r="J279" s="149"/>
    </row>
    <row r="280" spans="2:10" x14ac:dyDescent="0.25">
      <c r="B280" s="141"/>
      <c r="C280" s="141"/>
      <c r="D280" s="141"/>
      <c r="E280" s="143"/>
      <c r="F280" s="141"/>
      <c r="G280" s="141"/>
      <c r="H280" s="142"/>
      <c r="I280" s="149"/>
      <c r="J280" s="149"/>
    </row>
    <row r="281" spans="2:10" x14ac:dyDescent="0.25">
      <c r="B281" s="141"/>
      <c r="C281" s="141"/>
      <c r="D281" s="141"/>
      <c r="E281" s="143"/>
      <c r="F281" s="141"/>
      <c r="G281" s="141"/>
      <c r="H281" s="142"/>
      <c r="I281" s="149"/>
      <c r="J281" s="149"/>
    </row>
    <row r="282" spans="2:10" x14ac:dyDescent="0.25">
      <c r="B282" s="141"/>
      <c r="C282" s="141"/>
      <c r="D282" s="141"/>
      <c r="E282" s="143"/>
      <c r="F282" s="141"/>
      <c r="G282" s="141"/>
      <c r="H282" s="142"/>
      <c r="I282" s="149"/>
      <c r="J282" s="149"/>
    </row>
    <row r="283" spans="2:10" x14ac:dyDescent="0.25">
      <c r="B283" s="141"/>
      <c r="C283" s="141"/>
      <c r="D283" s="141"/>
      <c r="E283" s="143"/>
      <c r="F283" s="141"/>
      <c r="G283" s="141"/>
      <c r="H283" s="142"/>
      <c r="I283" s="149"/>
      <c r="J283" s="149"/>
    </row>
    <row r="284" spans="2:10" x14ac:dyDescent="0.25">
      <c r="B284" s="141"/>
      <c r="C284" s="141"/>
      <c r="D284" s="141"/>
      <c r="E284" s="143"/>
      <c r="F284" s="141"/>
      <c r="G284" s="141"/>
      <c r="H284" s="142"/>
      <c r="I284" s="149"/>
      <c r="J284" s="149"/>
    </row>
    <row r="285" spans="2:10" x14ac:dyDescent="0.25">
      <c r="B285" s="141"/>
      <c r="C285" s="141"/>
      <c r="D285" s="141"/>
      <c r="E285" s="143"/>
      <c r="F285" s="141"/>
      <c r="G285" s="141"/>
      <c r="H285" s="142"/>
      <c r="I285" s="149"/>
      <c r="J285" s="149"/>
    </row>
    <row r="286" spans="2:10" x14ac:dyDescent="0.25">
      <c r="B286" s="141"/>
      <c r="C286" s="141"/>
      <c r="D286" s="141"/>
      <c r="E286" s="143"/>
      <c r="F286" s="141"/>
      <c r="G286" s="141"/>
      <c r="H286" s="142"/>
      <c r="I286" s="149"/>
      <c r="J286" s="149"/>
    </row>
    <row r="287" spans="2:10" x14ac:dyDescent="0.25">
      <c r="B287" s="141"/>
      <c r="C287" s="141"/>
      <c r="D287" s="141"/>
      <c r="E287" s="143"/>
      <c r="F287" s="141"/>
      <c r="G287" s="141"/>
      <c r="H287" s="142"/>
      <c r="I287" s="149"/>
      <c r="J287" s="149"/>
    </row>
    <row r="288" spans="2:10" x14ac:dyDescent="0.25">
      <c r="B288" s="141"/>
      <c r="C288" s="141"/>
      <c r="D288" s="141"/>
      <c r="E288" s="143"/>
      <c r="F288" s="141"/>
      <c r="G288" s="141"/>
      <c r="H288" s="142"/>
      <c r="I288" s="149"/>
      <c r="J288" s="149"/>
    </row>
    <row r="289" spans="2:10" x14ac:dyDescent="0.25">
      <c r="B289" s="141"/>
      <c r="C289" s="141"/>
      <c r="D289" s="141"/>
      <c r="E289" s="143"/>
      <c r="F289" s="141"/>
      <c r="G289" s="141"/>
      <c r="H289" s="142"/>
      <c r="I289" s="149"/>
      <c r="J289" s="149"/>
    </row>
    <row r="290" spans="2:10" x14ac:dyDescent="0.25">
      <c r="B290" s="141"/>
      <c r="C290" s="141"/>
      <c r="D290" s="141"/>
      <c r="E290" s="143"/>
      <c r="F290" s="141"/>
      <c r="G290" s="141"/>
      <c r="H290" s="142"/>
      <c r="I290" s="149"/>
      <c r="J290" s="149"/>
    </row>
    <row r="291" spans="2:10" x14ac:dyDescent="0.25">
      <c r="B291" s="141"/>
      <c r="C291" s="141"/>
      <c r="D291" s="141"/>
      <c r="E291" s="143"/>
      <c r="F291" s="141"/>
      <c r="G291" s="141"/>
      <c r="H291" s="142"/>
      <c r="I291" s="149"/>
      <c r="J291" s="149"/>
    </row>
    <row r="292" spans="2:10" x14ac:dyDescent="0.25">
      <c r="B292" s="141"/>
      <c r="C292" s="141"/>
      <c r="D292" s="141"/>
      <c r="E292" s="143"/>
      <c r="F292" s="141"/>
      <c r="G292" s="141"/>
      <c r="H292" s="142"/>
      <c r="I292" s="149"/>
      <c r="J292" s="149"/>
    </row>
    <row r="293" spans="2:10" x14ac:dyDescent="0.25">
      <c r="B293" s="141"/>
      <c r="C293" s="141"/>
      <c r="D293" s="141"/>
      <c r="E293" s="143"/>
      <c r="F293" s="141"/>
      <c r="G293" s="141"/>
      <c r="H293" s="142"/>
      <c r="I293" s="149"/>
      <c r="J293" s="149"/>
    </row>
    <row r="294" spans="2:10" x14ac:dyDescent="0.25">
      <c r="B294" s="141"/>
      <c r="C294" s="141"/>
      <c r="D294" s="141"/>
      <c r="E294" s="143"/>
      <c r="F294" s="141"/>
      <c r="G294" s="141"/>
      <c r="H294" s="142"/>
      <c r="I294" s="149"/>
      <c r="J294" s="149"/>
    </row>
    <row r="295" spans="2:10" x14ac:dyDescent="0.25">
      <c r="B295" s="141"/>
      <c r="C295" s="141"/>
      <c r="D295" s="141"/>
      <c r="E295" s="143"/>
      <c r="F295" s="141"/>
      <c r="G295" s="141"/>
      <c r="H295" s="142"/>
      <c r="I295" s="149"/>
      <c r="J295" s="149"/>
    </row>
    <row r="296" spans="2:10" x14ac:dyDescent="0.25">
      <c r="B296" s="141"/>
      <c r="C296" s="141"/>
      <c r="D296" s="141"/>
      <c r="E296" s="143"/>
      <c r="F296" s="141"/>
      <c r="G296" s="141"/>
      <c r="H296" s="142"/>
      <c r="I296" s="149"/>
      <c r="J296" s="149"/>
    </row>
    <row r="297" spans="2:10" x14ac:dyDescent="0.25">
      <c r="B297" s="141"/>
      <c r="C297" s="141"/>
      <c r="D297" s="141"/>
      <c r="E297" s="143"/>
      <c r="F297" s="141"/>
      <c r="G297" s="141"/>
      <c r="H297" s="142"/>
      <c r="I297" s="149"/>
      <c r="J297" s="149"/>
    </row>
    <row r="298" spans="2:10" x14ac:dyDescent="0.25">
      <c r="B298" s="141"/>
      <c r="C298" s="141"/>
      <c r="D298" s="141"/>
      <c r="E298" s="143"/>
      <c r="F298" s="141"/>
      <c r="G298" s="141"/>
      <c r="H298" s="142"/>
      <c r="I298" s="149"/>
      <c r="J298" s="149"/>
    </row>
    <row r="299" spans="2:10" x14ac:dyDescent="0.25">
      <c r="B299" s="141"/>
      <c r="C299" s="141"/>
      <c r="D299" s="141"/>
      <c r="E299" s="143"/>
      <c r="F299" s="141"/>
      <c r="G299" s="141"/>
      <c r="H299" s="142"/>
      <c r="I299" s="149"/>
      <c r="J299" s="149"/>
    </row>
    <row r="300" spans="2:10" x14ac:dyDescent="0.25">
      <c r="B300" s="141"/>
      <c r="C300" s="141"/>
      <c r="D300" s="141"/>
      <c r="E300" s="143"/>
      <c r="F300" s="141"/>
      <c r="G300" s="141"/>
      <c r="H300" s="142"/>
      <c r="I300" s="149"/>
      <c r="J300" s="149"/>
    </row>
    <row r="301" spans="2:10" x14ac:dyDescent="0.25">
      <c r="B301" s="141"/>
      <c r="C301" s="141"/>
      <c r="D301" s="141"/>
      <c r="E301" s="143"/>
      <c r="F301" s="141"/>
      <c r="G301" s="141"/>
      <c r="H301" s="142"/>
      <c r="I301" s="149"/>
      <c r="J301" s="149"/>
    </row>
    <row r="302" spans="2:10" x14ac:dyDescent="0.25">
      <c r="B302" s="141"/>
      <c r="C302" s="141"/>
      <c r="D302" s="141"/>
      <c r="E302" s="143"/>
      <c r="F302" s="141"/>
      <c r="G302" s="141"/>
      <c r="H302" s="142"/>
      <c r="I302" s="149"/>
      <c r="J302" s="149"/>
    </row>
    <row r="303" spans="2:10" x14ac:dyDescent="0.25">
      <c r="B303" s="141"/>
      <c r="C303" s="141"/>
      <c r="D303" s="141"/>
      <c r="E303" s="143"/>
      <c r="F303" s="141"/>
      <c r="G303" s="141"/>
      <c r="H303" s="142"/>
      <c r="I303" s="149"/>
      <c r="J303" s="149"/>
    </row>
    <row r="304" spans="2:10" x14ac:dyDescent="0.25">
      <c r="B304" s="141"/>
      <c r="C304" s="141"/>
      <c r="D304" s="141"/>
      <c r="E304" s="143"/>
      <c r="F304" s="141"/>
      <c r="G304" s="141"/>
      <c r="H304" s="142"/>
      <c r="I304" s="149"/>
      <c r="J304" s="149"/>
    </row>
    <row r="305" spans="2:10" x14ac:dyDescent="0.25">
      <c r="B305" s="141"/>
      <c r="C305" s="141"/>
      <c r="D305" s="141"/>
      <c r="E305" s="143"/>
      <c r="F305" s="141"/>
      <c r="G305" s="141"/>
      <c r="H305" s="142"/>
      <c r="I305" s="149"/>
      <c r="J305" s="149"/>
    </row>
    <row r="306" spans="2:10" x14ac:dyDescent="0.25">
      <c r="B306" s="141"/>
      <c r="C306" s="141"/>
      <c r="D306" s="141"/>
      <c r="E306" s="143"/>
      <c r="F306" s="141"/>
      <c r="G306" s="141"/>
      <c r="H306" s="142"/>
      <c r="I306" s="149"/>
      <c r="J306" s="149"/>
    </row>
    <row r="307" spans="2:10" x14ac:dyDescent="0.25">
      <c r="B307" s="141"/>
      <c r="C307" s="141"/>
      <c r="D307" s="141"/>
      <c r="E307" s="143"/>
      <c r="F307" s="141"/>
      <c r="G307" s="141"/>
      <c r="H307" s="142"/>
      <c r="I307" s="149"/>
      <c r="J307" s="149"/>
    </row>
    <row r="308" spans="2:10" x14ac:dyDescent="0.25">
      <c r="B308" s="141"/>
      <c r="C308" s="141"/>
      <c r="D308" s="141"/>
      <c r="E308" s="143"/>
      <c r="F308" s="141"/>
      <c r="G308" s="141"/>
      <c r="H308" s="142"/>
      <c r="I308" s="149"/>
      <c r="J308" s="149"/>
    </row>
    <row r="309" spans="2:10" x14ac:dyDescent="0.25">
      <c r="B309" s="141"/>
      <c r="C309" s="141"/>
      <c r="D309" s="141"/>
      <c r="E309" s="143"/>
      <c r="F309" s="141"/>
      <c r="G309" s="141"/>
      <c r="H309" s="142"/>
      <c r="I309" s="149"/>
      <c r="J309" s="149"/>
    </row>
    <row r="310" spans="2:10" x14ac:dyDescent="0.25">
      <c r="B310" s="141"/>
      <c r="C310" s="141"/>
      <c r="D310" s="141"/>
      <c r="E310" s="143"/>
      <c r="F310" s="141"/>
      <c r="G310" s="141"/>
      <c r="H310" s="142"/>
      <c r="I310" s="149"/>
      <c r="J310" s="149"/>
    </row>
    <row r="311" spans="2:10" x14ac:dyDescent="0.25">
      <c r="B311" s="141"/>
      <c r="C311" s="141"/>
      <c r="D311" s="141"/>
      <c r="E311" s="143"/>
      <c r="F311" s="141"/>
      <c r="G311" s="141"/>
      <c r="H311" s="142"/>
      <c r="I311" s="149"/>
      <c r="J311" s="149"/>
    </row>
    <row r="312" spans="2:10" x14ac:dyDescent="0.25">
      <c r="B312" s="141"/>
      <c r="C312" s="141"/>
      <c r="D312" s="141"/>
      <c r="E312" s="143"/>
      <c r="F312" s="141"/>
      <c r="G312" s="141"/>
      <c r="H312" s="142"/>
      <c r="I312" s="149"/>
      <c r="J312" s="149"/>
    </row>
    <row r="313" spans="2:10" x14ac:dyDescent="0.25">
      <c r="B313" s="141"/>
      <c r="C313" s="141"/>
      <c r="D313" s="141"/>
      <c r="E313" s="143"/>
      <c r="F313" s="141"/>
      <c r="G313" s="141"/>
      <c r="H313" s="142"/>
      <c r="I313" s="149"/>
      <c r="J313" s="149"/>
    </row>
    <row r="314" spans="2:10" x14ac:dyDescent="0.25">
      <c r="B314" s="141"/>
      <c r="C314" s="141"/>
      <c r="D314" s="141"/>
      <c r="E314" s="143"/>
      <c r="F314" s="141"/>
      <c r="G314" s="141"/>
      <c r="H314" s="142"/>
      <c r="I314" s="149"/>
      <c r="J314" s="149"/>
    </row>
    <row r="315" spans="2:10" x14ac:dyDescent="0.25">
      <c r="B315" s="141"/>
      <c r="C315" s="141"/>
      <c r="D315" s="141"/>
      <c r="E315" s="143"/>
      <c r="F315" s="141"/>
      <c r="G315" s="141"/>
      <c r="H315" s="142"/>
      <c r="I315" s="149"/>
      <c r="J315" s="149"/>
    </row>
    <row r="316" spans="2:10" x14ac:dyDescent="0.25">
      <c r="B316" s="141"/>
      <c r="C316" s="141"/>
      <c r="D316" s="141"/>
      <c r="E316" s="143"/>
      <c r="F316" s="141"/>
      <c r="G316" s="141"/>
      <c r="H316" s="142"/>
      <c r="I316" s="149"/>
      <c r="J316" s="149"/>
    </row>
    <row r="317" spans="2:10" x14ac:dyDescent="0.25">
      <c r="B317" s="141"/>
      <c r="C317" s="141"/>
      <c r="D317" s="141"/>
      <c r="E317" s="143"/>
      <c r="F317" s="141"/>
      <c r="G317" s="141"/>
      <c r="H317" s="142"/>
      <c r="I317" s="149"/>
      <c r="J317" s="149"/>
    </row>
    <row r="318" spans="2:10" x14ac:dyDescent="0.25">
      <c r="B318" s="141"/>
      <c r="C318" s="141"/>
      <c r="D318" s="141"/>
      <c r="E318" s="143"/>
      <c r="F318" s="141"/>
      <c r="G318" s="141"/>
      <c r="H318" s="142"/>
      <c r="I318" s="149"/>
      <c r="J318" s="149"/>
    </row>
    <row r="319" spans="2:10" x14ac:dyDescent="0.25">
      <c r="B319" s="141"/>
      <c r="C319" s="141"/>
      <c r="D319" s="141"/>
      <c r="E319" s="143"/>
      <c r="F319" s="141"/>
      <c r="G319" s="141"/>
      <c r="H319" s="142"/>
      <c r="I319" s="149"/>
      <c r="J319" s="149"/>
    </row>
    <row r="320" spans="2:10" x14ac:dyDescent="0.25">
      <c r="B320" s="145"/>
      <c r="C320" s="145"/>
      <c r="D320" s="145"/>
      <c r="E320" s="148"/>
      <c r="F320" s="146"/>
      <c r="G320" s="145"/>
      <c r="H320" s="147"/>
      <c r="I320" s="145"/>
      <c r="J320" s="145"/>
    </row>
    <row r="321" spans="2:10" x14ac:dyDescent="0.25">
      <c r="B321" s="145"/>
      <c r="C321" s="145"/>
      <c r="D321" s="145"/>
      <c r="E321" s="148"/>
      <c r="F321" s="146"/>
      <c r="G321" s="145"/>
      <c r="H321" s="147"/>
      <c r="I321" s="145"/>
      <c r="J321" s="145"/>
    </row>
    <row r="322" spans="2:10" x14ac:dyDescent="0.25">
      <c r="B322" s="145"/>
      <c r="C322" s="145"/>
      <c r="D322" s="145"/>
      <c r="E322" s="148"/>
      <c r="F322" s="146"/>
      <c r="G322" s="145"/>
      <c r="H322" s="147"/>
      <c r="I322" s="145"/>
      <c r="J322" s="145"/>
    </row>
    <row r="323" spans="2:10" x14ac:dyDescent="0.25">
      <c r="B323" s="145"/>
      <c r="C323" s="145"/>
      <c r="D323" s="145"/>
      <c r="E323" s="148"/>
      <c r="F323" s="146"/>
      <c r="G323" s="145"/>
      <c r="H323" s="147"/>
      <c r="I323" s="145"/>
      <c r="J323" s="145"/>
    </row>
    <row r="324" spans="2:10" x14ac:dyDescent="0.25">
      <c r="B324" s="145"/>
      <c r="C324" s="145"/>
      <c r="D324" s="145"/>
      <c r="E324" s="148"/>
      <c r="F324" s="146"/>
      <c r="G324" s="145"/>
      <c r="H324" s="147"/>
      <c r="I324" s="145"/>
      <c r="J324" s="145"/>
    </row>
    <row r="325" spans="2:10" x14ac:dyDescent="0.25">
      <c r="B325" s="145"/>
      <c r="C325" s="145"/>
      <c r="D325" s="145"/>
      <c r="E325" s="148"/>
      <c r="F325" s="146"/>
      <c r="G325" s="145"/>
      <c r="H325" s="147"/>
      <c r="I325" s="145"/>
      <c r="J325" s="145"/>
    </row>
    <row r="326" spans="2:10" x14ac:dyDescent="0.25">
      <c r="B326" s="145"/>
      <c r="C326" s="145"/>
      <c r="D326" s="145"/>
      <c r="E326" s="148"/>
      <c r="F326" s="146"/>
      <c r="G326" s="145"/>
      <c r="H326" s="147"/>
      <c r="I326" s="145"/>
      <c r="J326" s="145"/>
    </row>
    <row r="327" spans="2:10" x14ac:dyDescent="0.25">
      <c r="B327" s="145"/>
      <c r="C327" s="145"/>
      <c r="D327" s="145"/>
      <c r="E327" s="148"/>
      <c r="F327" s="146"/>
      <c r="G327" s="145"/>
      <c r="H327" s="147"/>
      <c r="I327" s="145"/>
      <c r="J327" s="145"/>
    </row>
    <row r="328" spans="2:10" x14ac:dyDescent="0.25">
      <c r="B328" s="145"/>
      <c r="C328" s="145"/>
      <c r="D328" s="145"/>
      <c r="E328" s="148"/>
      <c r="F328" s="146"/>
      <c r="G328" s="145"/>
      <c r="H328" s="147"/>
      <c r="I328" s="145"/>
      <c r="J328" s="145"/>
    </row>
    <row r="329" spans="2:10" x14ac:dyDescent="0.25">
      <c r="B329" s="145"/>
      <c r="C329" s="145"/>
      <c r="D329" s="145"/>
      <c r="E329" s="148"/>
      <c r="F329" s="146"/>
      <c r="G329" s="145"/>
      <c r="H329" s="147"/>
      <c r="I329" s="145"/>
      <c r="J329" s="145"/>
    </row>
    <row r="330" spans="2:10" x14ac:dyDescent="0.25">
      <c r="B330" s="145"/>
      <c r="C330" s="145"/>
      <c r="D330" s="145"/>
      <c r="E330" s="148"/>
      <c r="F330" s="146"/>
      <c r="G330" s="145"/>
      <c r="H330" s="147"/>
      <c r="I330" s="145"/>
      <c r="J330" s="145"/>
    </row>
    <row r="331" spans="2:10" x14ac:dyDescent="0.25">
      <c r="B331" s="145"/>
      <c r="C331" s="145"/>
      <c r="D331" s="145"/>
      <c r="E331" s="148"/>
      <c r="F331" s="146"/>
      <c r="G331" s="145"/>
      <c r="H331" s="147"/>
      <c r="I331" s="145"/>
      <c r="J331" s="145"/>
    </row>
    <row r="332" spans="2:10" x14ac:dyDescent="0.25">
      <c r="B332" s="145"/>
      <c r="C332" s="145"/>
      <c r="D332" s="145"/>
      <c r="E332" s="148"/>
      <c r="F332" s="146"/>
      <c r="G332" s="145"/>
      <c r="H332" s="147"/>
      <c r="I332" s="145"/>
      <c r="J332" s="145"/>
    </row>
    <row r="333" spans="2:10" x14ac:dyDescent="0.25">
      <c r="B333" s="145"/>
      <c r="C333" s="145"/>
      <c r="D333" s="145"/>
      <c r="E333" s="148"/>
      <c r="F333" s="146"/>
      <c r="G333" s="145"/>
      <c r="H333" s="147"/>
      <c r="I333" s="145"/>
      <c r="J333" s="145"/>
    </row>
    <row r="334" spans="2:10" x14ac:dyDescent="0.25">
      <c r="B334" s="145"/>
      <c r="C334" s="145"/>
      <c r="D334" s="145"/>
      <c r="E334" s="148"/>
      <c r="F334" s="146"/>
      <c r="G334" s="145"/>
      <c r="H334" s="147"/>
      <c r="I334" s="145"/>
      <c r="J334" s="145"/>
    </row>
    <row r="335" spans="2:10" x14ac:dyDescent="0.25">
      <c r="B335" s="145"/>
      <c r="C335" s="145"/>
      <c r="D335" s="145"/>
      <c r="E335" s="148"/>
      <c r="F335" s="146"/>
      <c r="G335" s="145"/>
      <c r="H335" s="147"/>
      <c r="I335" s="145"/>
      <c r="J335" s="145"/>
    </row>
    <row r="336" spans="2:10" x14ac:dyDescent="0.25">
      <c r="B336" s="145"/>
      <c r="C336" s="145"/>
      <c r="D336" s="145"/>
      <c r="E336" s="148"/>
      <c r="F336" s="146"/>
      <c r="G336" s="145"/>
      <c r="H336" s="147"/>
      <c r="I336" s="145"/>
      <c r="J336" s="145"/>
    </row>
    <row r="337" spans="2:10" x14ac:dyDescent="0.25">
      <c r="B337" s="145"/>
      <c r="C337" s="145"/>
      <c r="D337" s="145"/>
      <c r="E337" s="148"/>
      <c r="F337" s="146"/>
      <c r="G337" s="145"/>
      <c r="H337" s="147"/>
      <c r="I337" s="145"/>
      <c r="J337" s="145"/>
    </row>
    <row r="338" spans="2:10" x14ac:dyDescent="0.25">
      <c r="B338" s="145"/>
      <c r="C338" s="145"/>
      <c r="D338" s="145"/>
      <c r="E338" s="148"/>
      <c r="F338" s="146"/>
      <c r="G338" s="145"/>
      <c r="H338" s="147"/>
      <c r="I338" s="145"/>
      <c r="J338" s="145"/>
    </row>
    <row r="339" spans="2:10" x14ac:dyDescent="0.25">
      <c r="B339" s="145"/>
      <c r="C339" s="145"/>
      <c r="D339" s="145"/>
      <c r="E339" s="148"/>
      <c r="F339" s="146"/>
      <c r="G339" s="145"/>
      <c r="H339" s="147"/>
      <c r="I339" s="145"/>
      <c r="J339" s="145"/>
    </row>
    <row r="340" spans="2:10" x14ac:dyDescent="0.25">
      <c r="B340" s="145"/>
      <c r="C340" s="145"/>
      <c r="D340" s="145"/>
      <c r="E340" s="148"/>
      <c r="F340" s="146"/>
      <c r="G340" s="145"/>
      <c r="H340" s="147"/>
      <c r="I340" s="145"/>
      <c r="J340" s="145"/>
    </row>
    <row r="341" spans="2:10" x14ac:dyDescent="0.25">
      <c r="B341" s="145"/>
      <c r="C341" s="145"/>
      <c r="D341" s="145"/>
      <c r="E341" s="148"/>
      <c r="F341" s="146"/>
      <c r="G341" s="145"/>
      <c r="H341" s="147"/>
      <c r="I341" s="145"/>
      <c r="J341" s="145"/>
    </row>
    <row r="342" spans="2:10" x14ac:dyDescent="0.25">
      <c r="B342" s="145"/>
      <c r="C342" s="145"/>
      <c r="D342" s="145"/>
      <c r="E342" s="148"/>
      <c r="F342" s="146"/>
      <c r="G342" s="145"/>
      <c r="H342" s="147"/>
      <c r="I342" s="145"/>
      <c r="J342" s="145"/>
    </row>
    <row r="343" spans="2:10" x14ac:dyDescent="0.25">
      <c r="B343" s="145"/>
      <c r="C343" s="145"/>
      <c r="D343" s="145"/>
      <c r="E343" s="148"/>
      <c r="F343" s="146"/>
      <c r="G343" s="145"/>
      <c r="H343" s="147"/>
      <c r="I343" s="145"/>
      <c r="J343" s="145"/>
    </row>
    <row r="344" spans="2:10" x14ac:dyDescent="0.25">
      <c r="B344" s="145"/>
      <c r="C344" s="145"/>
      <c r="D344" s="145"/>
      <c r="E344" s="148"/>
      <c r="F344" s="146"/>
      <c r="G344" s="145"/>
      <c r="H344" s="147"/>
      <c r="I344" s="145"/>
      <c r="J344" s="145"/>
    </row>
    <row r="345" spans="2:10" x14ac:dyDescent="0.25">
      <c r="B345" s="145"/>
      <c r="C345" s="145"/>
      <c r="D345" s="145"/>
      <c r="E345" s="148"/>
      <c r="F345" s="146"/>
      <c r="G345" s="145"/>
      <c r="H345" s="147"/>
      <c r="I345" s="145"/>
      <c r="J345" s="145"/>
    </row>
    <row r="346" spans="2:10" x14ac:dyDescent="0.25">
      <c r="B346" s="145"/>
      <c r="C346" s="145"/>
      <c r="D346" s="145"/>
      <c r="E346" s="148"/>
      <c r="F346" s="146"/>
      <c r="G346" s="145"/>
      <c r="H346" s="147"/>
      <c r="I346" s="145"/>
      <c r="J346" s="145"/>
    </row>
    <row r="347" spans="2:10" x14ac:dyDescent="0.25">
      <c r="B347" s="145"/>
      <c r="C347" s="145"/>
      <c r="D347" s="145"/>
      <c r="E347" s="148"/>
      <c r="F347" s="146"/>
      <c r="G347" s="145"/>
      <c r="H347" s="147"/>
      <c r="I347" s="145"/>
      <c r="J347" s="145"/>
    </row>
    <row r="348" spans="2:10" x14ac:dyDescent="0.25">
      <c r="B348" s="145"/>
      <c r="C348" s="145"/>
      <c r="D348" s="145"/>
      <c r="E348" s="148"/>
      <c r="F348" s="146"/>
      <c r="G348" s="145"/>
      <c r="H348" s="147"/>
      <c r="I348" s="145"/>
      <c r="J348" s="145"/>
    </row>
    <row r="349" spans="2:10" x14ac:dyDescent="0.25">
      <c r="B349" s="145"/>
      <c r="C349" s="145"/>
      <c r="D349" s="145"/>
      <c r="E349" s="148"/>
      <c r="F349" s="146"/>
      <c r="G349" s="145"/>
      <c r="H349" s="147"/>
      <c r="I349" s="145"/>
      <c r="J349" s="145"/>
    </row>
    <row r="350" spans="2:10" x14ac:dyDescent="0.25">
      <c r="B350" s="145"/>
      <c r="C350" s="145"/>
      <c r="D350" s="145"/>
      <c r="E350" s="148"/>
      <c r="F350" s="146"/>
      <c r="G350" s="145"/>
      <c r="H350" s="147"/>
      <c r="I350" s="145"/>
      <c r="J350" s="145"/>
    </row>
    <row r="351" spans="2:10" x14ac:dyDescent="0.25">
      <c r="B351" s="145"/>
      <c r="C351" s="145"/>
      <c r="D351" s="145"/>
      <c r="E351" s="148"/>
      <c r="F351" s="146"/>
      <c r="G351" s="145"/>
      <c r="H351" s="147"/>
      <c r="I351" s="145"/>
      <c r="J351" s="145"/>
    </row>
    <row r="352" spans="2:10" x14ac:dyDescent="0.25">
      <c r="B352" s="145"/>
      <c r="C352" s="145"/>
      <c r="D352" s="145"/>
      <c r="E352" s="148"/>
      <c r="F352" s="146"/>
      <c r="G352" s="145"/>
      <c r="H352" s="147"/>
      <c r="I352" s="145"/>
      <c r="J352" s="145"/>
    </row>
    <row r="353" spans="2:10" x14ac:dyDescent="0.25">
      <c r="B353" s="145"/>
      <c r="C353" s="145"/>
      <c r="D353" s="145"/>
      <c r="E353" s="148"/>
      <c r="F353" s="146"/>
      <c r="G353" s="145"/>
      <c r="H353" s="147"/>
      <c r="I353" s="145"/>
      <c r="J353" s="145"/>
    </row>
    <row r="354" spans="2:10" x14ac:dyDescent="0.25">
      <c r="B354" s="145"/>
      <c r="C354" s="145"/>
      <c r="D354" s="145"/>
      <c r="E354" s="148"/>
      <c r="F354" s="146"/>
      <c r="G354" s="145"/>
      <c r="H354" s="147"/>
      <c r="I354" s="145"/>
      <c r="J354" s="145"/>
    </row>
    <row r="355" spans="2:10" x14ac:dyDescent="0.25">
      <c r="B355" s="145"/>
      <c r="C355" s="145"/>
      <c r="D355" s="145"/>
      <c r="E355" s="148"/>
      <c r="F355" s="146"/>
      <c r="G355" s="145"/>
      <c r="H355" s="147"/>
      <c r="I355" s="145"/>
      <c r="J355" s="145"/>
    </row>
    <row r="356" spans="2:10" x14ac:dyDescent="0.25">
      <c r="B356" s="145"/>
      <c r="C356" s="145"/>
      <c r="D356" s="145"/>
      <c r="E356" s="148"/>
      <c r="F356" s="146"/>
      <c r="G356" s="145"/>
      <c r="H356" s="147"/>
      <c r="I356" s="145"/>
      <c r="J356" s="145"/>
    </row>
    <row r="357" spans="2:10" x14ac:dyDescent="0.25">
      <c r="B357" s="145"/>
      <c r="C357" s="145"/>
      <c r="D357" s="145"/>
      <c r="E357" s="148"/>
      <c r="F357" s="146"/>
      <c r="G357" s="145"/>
      <c r="H357" s="147"/>
      <c r="I357" s="145"/>
      <c r="J357" s="145"/>
    </row>
    <row r="358" spans="2:10" x14ac:dyDescent="0.25">
      <c r="B358" s="145"/>
      <c r="C358" s="145"/>
      <c r="D358" s="145"/>
      <c r="E358" s="148"/>
      <c r="F358" s="146"/>
      <c r="G358" s="145"/>
      <c r="H358" s="147"/>
      <c r="I358" s="145"/>
      <c r="J358" s="145"/>
    </row>
    <row r="359" spans="2:10" x14ac:dyDescent="0.25">
      <c r="B359" s="145"/>
      <c r="C359" s="145"/>
      <c r="D359" s="145"/>
      <c r="E359" s="148"/>
      <c r="F359" s="146"/>
      <c r="G359" s="145"/>
      <c r="H359" s="147"/>
      <c r="I359" s="145"/>
      <c r="J359" s="145"/>
    </row>
    <row r="360" spans="2:10" x14ac:dyDescent="0.25">
      <c r="B360" s="145"/>
      <c r="C360" s="145"/>
      <c r="D360" s="145"/>
      <c r="E360" s="148"/>
      <c r="F360" s="146"/>
      <c r="G360" s="145"/>
      <c r="H360" s="147"/>
      <c r="I360" s="145"/>
      <c r="J360" s="145"/>
    </row>
    <row r="361" spans="2:10" x14ac:dyDescent="0.25">
      <c r="B361" s="145"/>
      <c r="C361" s="145"/>
      <c r="D361" s="145"/>
      <c r="E361" s="148"/>
      <c r="F361" s="146"/>
      <c r="G361" s="145"/>
      <c r="H361" s="147"/>
      <c r="I361" s="145"/>
      <c r="J361" s="145"/>
    </row>
    <row r="362" spans="2:10" x14ac:dyDescent="0.25">
      <c r="B362" s="145"/>
      <c r="C362" s="145"/>
      <c r="D362" s="145"/>
      <c r="E362" s="148"/>
      <c r="F362" s="146"/>
      <c r="G362" s="145"/>
      <c r="H362" s="147"/>
      <c r="I362" s="145"/>
      <c r="J362" s="145"/>
    </row>
    <row r="363" spans="2:10" x14ac:dyDescent="0.25">
      <c r="B363" s="145"/>
      <c r="C363" s="145"/>
      <c r="D363" s="145"/>
      <c r="E363" s="148"/>
      <c r="F363" s="146"/>
      <c r="G363" s="145"/>
      <c r="H363" s="147"/>
      <c r="I363" s="145"/>
      <c r="J363" s="145"/>
    </row>
    <row r="364" spans="2:10" x14ac:dyDescent="0.25">
      <c r="B364" s="145"/>
      <c r="C364" s="145"/>
      <c r="D364" s="145"/>
      <c r="E364" s="148"/>
      <c r="F364" s="146"/>
      <c r="G364" s="145"/>
      <c r="H364" s="147"/>
      <c r="I364" s="145"/>
      <c r="J364" s="145"/>
    </row>
    <row r="365" spans="2:10" x14ac:dyDescent="0.25">
      <c r="B365" s="145"/>
      <c r="C365" s="145"/>
      <c r="D365" s="145"/>
      <c r="E365" s="148"/>
      <c r="F365" s="146"/>
      <c r="G365" s="145"/>
      <c r="H365" s="147"/>
      <c r="I365" s="145"/>
      <c r="J365" s="145"/>
    </row>
    <row r="366" spans="2:10" x14ac:dyDescent="0.25">
      <c r="B366" s="145"/>
      <c r="C366" s="145"/>
      <c r="D366" s="145"/>
      <c r="E366" s="148"/>
      <c r="F366" s="146"/>
      <c r="G366" s="145"/>
      <c r="H366" s="147"/>
      <c r="I366" s="145"/>
      <c r="J366" s="145"/>
    </row>
    <row r="367" spans="2:10" x14ac:dyDescent="0.25">
      <c r="B367" s="145"/>
      <c r="C367" s="145"/>
      <c r="D367" s="145"/>
      <c r="E367" s="148"/>
      <c r="F367" s="146"/>
      <c r="G367" s="145"/>
      <c r="H367" s="147"/>
      <c r="I367" s="145"/>
      <c r="J367" s="145"/>
    </row>
    <row r="368" spans="2:10" x14ac:dyDescent="0.25">
      <c r="B368" s="145"/>
      <c r="C368" s="145"/>
      <c r="D368" s="145"/>
      <c r="E368" s="148"/>
      <c r="F368" s="146"/>
      <c r="G368" s="145"/>
      <c r="H368" s="147"/>
      <c r="I368" s="145"/>
      <c r="J368" s="145"/>
    </row>
    <row r="369" spans="2:10" x14ac:dyDescent="0.25">
      <c r="B369" s="145"/>
      <c r="C369" s="145"/>
      <c r="D369" s="145"/>
      <c r="E369" s="148"/>
      <c r="F369" s="146"/>
      <c r="G369" s="145"/>
      <c r="H369" s="147"/>
      <c r="I369" s="145"/>
      <c r="J369" s="145"/>
    </row>
    <row r="370" spans="2:10" x14ac:dyDescent="0.25">
      <c r="B370" s="145"/>
      <c r="C370" s="145"/>
      <c r="D370" s="145"/>
      <c r="E370" s="148"/>
      <c r="F370" s="146"/>
      <c r="G370" s="145"/>
      <c r="H370" s="147"/>
      <c r="I370" s="145"/>
      <c r="J370" s="145"/>
    </row>
    <row r="371" spans="2:10" x14ac:dyDescent="0.25">
      <c r="B371" s="145"/>
      <c r="C371" s="145"/>
      <c r="D371" s="145"/>
      <c r="E371" s="148"/>
      <c r="F371" s="146"/>
      <c r="G371" s="145"/>
      <c r="H371" s="147"/>
      <c r="I371" s="145"/>
      <c r="J371" s="145"/>
    </row>
    <row r="372" spans="2:10" x14ac:dyDescent="0.25">
      <c r="B372" s="145"/>
      <c r="C372" s="145"/>
      <c r="D372" s="145"/>
      <c r="E372" s="148"/>
      <c r="F372" s="146"/>
      <c r="G372" s="145"/>
      <c r="H372" s="147"/>
      <c r="I372" s="145"/>
      <c r="J372" s="145"/>
    </row>
    <row r="373" spans="2:10" x14ac:dyDescent="0.25">
      <c r="B373" s="145"/>
      <c r="C373" s="145"/>
      <c r="D373" s="145"/>
      <c r="E373" s="148"/>
      <c r="F373" s="146"/>
      <c r="G373" s="145"/>
      <c r="H373" s="147"/>
      <c r="I373" s="145"/>
      <c r="J373" s="145"/>
    </row>
    <row r="374" spans="2:10" x14ac:dyDescent="0.25">
      <c r="B374" s="145"/>
      <c r="C374" s="145"/>
      <c r="D374" s="145"/>
      <c r="E374" s="148"/>
      <c r="F374" s="146"/>
      <c r="G374" s="145"/>
      <c r="H374" s="147"/>
      <c r="I374" s="145"/>
      <c r="J374" s="145"/>
    </row>
    <row r="375" spans="2:10" x14ac:dyDescent="0.25">
      <c r="B375" s="145"/>
      <c r="C375" s="145"/>
      <c r="D375" s="145"/>
      <c r="E375" s="148"/>
      <c r="F375" s="146"/>
      <c r="G375" s="145"/>
      <c r="H375" s="147"/>
      <c r="I375" s="145"/>
      <c r="J375" s="145"/>
    </row>
    <row r="376" spans="2:10" x14ac:dyDescent="0.25">
      <c r="B376" s="145"/>
      <c r="C376" s="145"/>
      <c r="D376" s="145"/>
      <c r="E376" s="148"/>
      <c r="F376" s="146"/>
      <c r="G376" s="145"/>
      <c r="H376" s="147"/>
      <c r="I376" s="145"/>
      <c r="J376" s="145"/>
    </row>
    <row r="377" spans="2:10" x14ac:dyDescent="0.25">
      <c r="B377" s="145"/>
      <c r="C377" s="145"/>
      <c r="D377" s="145"/>
      <c r="E377" s="148"/>
      <c r="F377" s="146"/>
      <c r="G377" s="145"/>
      <c r="H377" s="147"/>
      <c r="I377" s="145"/>
      <c r="J377" s="145"/>
    </row>
    <row r="378" spans="2:10" x14ac:dyDescent="0.25">
      <c r="B378" s="145"/>
      <c r="C378" s="145"/>
      <c r="D378" s="145"/>
      <c r="E378" s="148"/>
      <c r="F378" s="146"/>
      <c r="G378" s="145"/>
      <c r="H378" s="147"/>
      <c r="I378" s="145"/>
      <c r="J378" s="145"/>
    </row>
    <row r="379" spans="2:10" x14ac:dyDescent="0.25">
      <c r="B379" s="145"/>
      <c r="C379" s="145"/>
      <c r="D379" s="145"/>
      <c r="E379" s="148"/>
      <c r="F379" s="146"/>
      <c r="G379" s="145"/>
      <c r="H379" s="147"/>
      <c r="I379" s="145"/>
      <c r="J379" s="145"/>
    </row>
    <row r="380" spans="2:10" x14ac:dyDescent="0.25">
      <c r="B380" s="145"/>
      <c r="C380" s="145"/>
      <c r="D380" s="145"/>
      <c r="E380" s="148"/>
      <c r="F380" s="146"/>
      <c r="G380" s="145"/>
      <c r="H380" s="147"/>
      <c r="I380" s="145"/>
      <c r="J380" s="145"/>
    </row>
    <row r="381" spans="2:10" x14ac:dyDescent="0.25">
      <c r="B381" s="145"/>
      <c r="C381" s="145"/>
      <c r="D381" s="145"/>
      <c r="E381" s="148"/>
      <c r="F381" s="146"/>
      <c r="G381" s="145"/>
      <c r="H381" s="147"/>
      <c r="I381" s="145"/>
      <c r="J381" s="145"/>
    </row>
    <row r="382" spans="2:10" x14ac:dyDescent="0.25">
      <c r="B382" s="145"/>
      <c r="C382" s="145"/>
      <c r="D382" s="145"/>
      <c r="E382" s="148"/>
      <c r="F382" s="146"/>
      <c r="G382" s="145"/>
      <c r="H382" s="147"/>
      <c r="I382" s="145"/>
      <c r="J382" s="145"/>
    </row>
    <row r="383" spans="2:10" x14ac:dyDescent="0.25">
      <c r="B383" s="145"/>
      <c r="C383" s="145"/>
      <c r="D383" s="145"/>
      <c r="E383" s="148"/>
      <c r="F383" s="146"/>
      <c r="G383" s="145"/>
      <c r="H383" s="147"/>
      <c r="I383" s="145"/>
      <c r="J383" s="145"/>
    </row>
    <row r="384" spans="2:10" x14ac:dyDescent="0.25">
      <c r="B384" s="145"/>
      <c r="C384" s="145"/>
      <c r="D384" s="145"/>
      <c r="E384" s="148"/>
      <c r="F384" s="146"/>
      <c r="G384" s="145"/>
      <c r="H384" s="147"/>
      <c r="I384" s="145"/>
      <c r="J384" s="145"/>
    </row>
    <row r="385" spans="2:10" x14ac:dyDescent="0.25">
      <c r="B385" s="145"/>
      <c r="C385" s="145"/>
      <c r="D385" s="145"/>
      <c r="E385" s="148"/>
      <c r="F385" s="146"/>
      <c r="G385" s="145"/>
      <c r="H385" s="147"/>
      <c r="I385" s="145"/>
      <c r="J385" s="145"/>
    </row>
    <row r="386" spans="2:10" x14ac:dyDescent="0.25">
      <c r="B386" s="145"/>
      <c r="C386" s="145"/>
      <c r="D386" s="145"/>
      <c r="E386" s="148"/>
      <c r="F386" s="146"/>
      <c r="G386" s="145"/>
      <c r="H386" s="147"/>
      <c r="I386" s="145"/>
      <c r="J386" s="145"/>
    </row>
    <row r="387" spans="2:10" x14ac:dyDescent="0.25">
      <c r="B387" s="145"/>
      <c r="C387" s="145"/>
      <c r="D387" s="145"/>
      <c r="E387" s="148"/>
      <c r="F387" s="146"/>
      <c r="G387" s="145"/>
      <c r="H387" s="147"/>
      <c r="I387" s="145"/>
      <c r="J387" s="145"/>
    </row>
    <row r="388" spans="2:10" x14ac:dyDescent="0.25">
      <c r="B388" s="145"/>
      <c r="C388" s="145"/>
      <c r="D388" s="145"/>
      <c r="E388" s="148"/>
      <c r="F388" s="146"/>
      <c r="G388" s="145"/>
      <c r="H388" s="147"/>
      <c r="I388" s="145"/>
      <c r="J388" s="145"/>
    </row>
    <row r="389" spans="2:10" x14ac:dyDescent="0.25">
      <c r="B389" s="145"/>
      <c r="C389" s="145"/>
      <c r="D389" s="145"/>
      <c r="E389" s="148"/>
      <c r="F389" s="146"/>
      <c r="G389" s="145"/>
      <c r="H389" s="147"/>
      <c r="I389" s="145"/>
      <c r="J389" s="145"/>
    </row>
    <row r="390" spans="2:10" x14ac:dyDescent="0.25">
      <c r="B390" s="145"/>
      <c r="C390" s="145"/>
      <c r="D390" s="145"/>
      <c r="E390" s="148"/>
      <c r="F390" s="146"/>
      <c r="G390" s="145"/>
      <c r="H390" s="147"/>
      <c r="I390" s="145"/>
      <c r="J390" s="145"/>
    </row>
    <row r="391" spans="2:10" x14ac:dyDescent="0.25">
      <c r="B391" s="145"/>
      <c r="C391" s="145"/>
      <c r="D391" s="145"/>
      <c r="E391" s="148"/>
      <c r="F391" s="146"/>
      <c r="G391" s="145"/>
      <c r="H391" s="147"/>
      <c r="I391" s="145"/>
      <c r="J391" s="145"/>
    </row>
    <row r="392" spans="2:10" x14ac:dyDescent="0.25">
      <c r="B392" s="145"/>
      <c r="C392" s="145"/>
      <c r="D392" s="145"/>
      <c r="E392" s="148"/>
      <c r="F392" s="146"/>
      <c r="G392" s="145"/>
      <c r="H392" s="147"/>
      <c r="I392" s="145"/>
      <c r="J392" s="145"/>
    </row>
    <row r="393" spans="2:10" x14ac:dyDescent="0.25">
      <c r="B393" s="145"/>
      <c r="C393" s="145"/>
      <c r="D393" s="145"/>
      <c r="E393" s="148"/>
      <c r="F393" s="146"/>
      <c r="G393" s="145"/>
      <c r="H393" s="147"/>
      <c r="I393" s="145"/>
      <c r="J393" s="145"/>
    </row>
    <row r="394" spans="2:10" x14ac:dyDescent="0.25">
      <c r="B394" s="145"/>
      <c r="C394" s="145"/>
      <c r="D394" s="145"/>
      <c r="E394" s="148"/>
      <c r="F394" s="146"/>
      <c r="G394" s="145"/>
      <c r="H394" s="147"/>
      <c r="I394" s="145"/>
      <c r="J394" s="145"/>
    </row>
    <row r="395" spans="2:10" x14ac:dyDescent="0.25">
      <c r="B395" s="145"/>
      <c r="C395" s="145"/>
      <c r="D395" s="145"/>
      <c r="E395" s="148"/>
      <c r="F395" s="146"/>
      <c r="G395" s="145"/>
      <c r="H395" s="147"/>
      <c r="I395" s="145"/>
      <c r="J395" s="145"/>
    </row>
    <row r="396" spans="2:10" x14ac:dyDescent="0.25">
      <c r="B396" s="145"/>
      <c r="C396" s="145"/>
      <c r="D396" s="145"/>
      <c r="E396" s="148"/>
      <c r="F396" s="146"/>
      <c r="G396" s="145"/>
      <c r="H396" s="147"/>
      <c r="I396" s="145"/>
      <c r="J396" s="145"/>
    </row>
    <row r="397" spans="2:10" x14ac:dyDescent="0.25">
      <c r="B397" s="145"/>
      <c r="C397" s="145"/>
      <c r="D397" s="145"/>
      <c r="E397" s="148"/>
      <c r="F397" s="146"/>
      <c r="G397" s="145"/>
      <c r="H397" s="147"/>
      <c r="I397" s="145"/>
      <c r="J397" s="145"/>
    </row>
    <row r="398" spans="2:10" x14ac:dyDescent="0.25">
      <c r="B398" s="145"/>
      <c r="C398" s="145"/>
      <c r="D398" s="145"/>
      <c r="E398" s="148"/>
      <c r="F398" s="146"/>
      <c r="G398" s="145"/>
      <c r="H398" s="147"/>
      <c r="I398" s="145"/>
      <c r="J398" s="145"/>
    </row>
    <row r="399" spans="2:10" x14ac:dyDescent="0.25">
      <c r="B399" s="145"/>
      <c r="C399" s="145"/>
      <c r="D399" s="145"/>
      <c r="E399" s="148"/>
      <c r="F399" s="146"/>
      <c r="G399" s="145"/>
      <c r="H399" s="147"/>
      <c r="I399" s="145"/>
      <c r="J399" s="145"/>
    </row>
    <row r="400" spans="2:10" x14ac:dyDescent="0.25">
      <c r="B400" s="145"/>
      <c r="C400" s="145"/>
      <c r="D400" s="145"/>
      <c r="E400" s="148"/>
      <c r="F400" s="146"/>
      <c r="G400" s="145"/>
      <c r="H400" s="147"/>
      <c r="I400" s="145"/>
      <c r="J400" s="145"/>
    </row>
    <row r="401" spans="2:10" x14ac:dyDescent="0.25">
      <c r="B401" s="145"/>
      <c r="C401" s="145"/>
      <c r="D401" s="145"/>
      <c r="E401" s="148"/>
      <c r="F401" s="146"/>
      <c r="G401" s="145"/>
      <c r="H401" s="147"/>
      <c r="I401" s="145"/>
      <c r="J401" s="145"/>
    </row>
    <row r="402" spans="2:10" x14ac:dyDescent="0.25">
      <c r="B402" s="145"/>
      <c r="C402" s="145"/>
      <c r="D402" s="145"/>
      <c r="E402" s="148"/>
      <c r="F402" s="146"/>
      <c r="G402" s="145"/>
      <c r="H402" s="147"/>
      <c r="I402" s="145"/>
      <c r="J402" s="145"/>
    </row>
    <row r="403" spans="2:10" x14ac:dyDescent="0.25">
      <c r="B403" s="145"/>
      <c r="C403" s="145"/>
      <c r="D403" s="145"/>
      <c r="E403" s="148"/>
      <c r="F403" s="146"/>
      <c r="G403" s="145"/>
      <c r="H403" s="147"/>
      <c r="I403" s="145"/>
      <c r="J403" s="145"/>
    </row>
    <row r="404" spans="2:10" x14ac:dyDescent="0.25">
      <c r="B404" s="145"/>
      <c r="C404" s="145"/>
      <c r="D404" s="145"/>
      <c r="E404" s="148"/>
      <c r="F404" s="146"/>
      <c r="G404" s="145"/>
      <c r="H404" s="147"/>
      <c r="I404" s="145"/>
      <c r="J404" s="145"/>
    </row>
    <row r="405" spans="2:10" x14ac:dyDescent="0.25">
      <c r="B405" s="145"/>
      <c r="C405" s="145"/>
      <c r="D405" s="145"/>
      <c r="E405" s="148"/>
      <c r="F405" s="146"/>
      <c r="G405" s="145"/>
      <c r="H405" s="147"/>
      <c r="I405" s="145"/>
      <c r="J405" s="145"/>
    </row>
    <row r="406" spans="2:10" x14ac:dyDescent="0.25">
      <c r="B406" s="145"/>
      <c r="C406" s="145"/>
      <c r="D406" s="145"/>
      <c r="E406" s="148"/>
      <c r="F406" s="146"/>
      <c r="G406" s="145"/>
      <c r="H406" s="147"/>
      <c r="I406" s="145"/>
      <c r="J406" s="145"/>
    </row>
    <row r="407" spans="2:10" x14ac:dyDescent="0.25">
      <c r="B407" s="145"/>
      <c r="C407" s="145"/>
      <c r="D407" s="145"/>
      <c r="E407" s="148"/>
      <c r="F407" s="146"/>
      <c r="G407" s="145"/>
      <c r="H407" s="147"/>
      <c r="I407" s="145"/>
      <c r="J407" s="145"/>
    </row>
    <row r="408" spans="2:10" x14ac:dyDescent="0.25">
      <c r="B408" s="145"/>
      <c r="C408" s="145"/>
      <c r="D408" s="145"/>
      <c r="E408" s="148"/>
      <c r="F408" s="146"/>
      <c r="G408" s="145"/>
      <c r="H408" s="147"/>
      <c r="I408" s="145"/>
      <c r="J408" s="145"/>
    </row>
    <row r="409" spans="2:10" x14ac:dyDescent="0.25">
      <c r="B409" s="145"/>
      <c r="C409" s="145"/>
      <c r="D409" s="145"/>
      <c r="E409" s="148"/>
      <c r="F409" s="146"/>
      <c r="G409" s="145"/>
      <c r="H409" s="147"/>
      <c r="I409" s="145"/>
      <c r="J409" s="145"/>
    </row>
    <row r="410" spans="2:10" x14ac:dyDescent="0.25">
      <c r="B410" s="145"/>
      <c r="C410" s="145"/>
      <c r="D410" s="145"/>
      <c r="E410" s="148"/>
      <c r="F410" s="146"/>
      <c r="G410" s="145"/>
      <c r="H410" s="147"/>
      <c r="I410" s="145"/>
      <c r="J410" s="145"/>
    </row>
    <row r="411" spans="2:10" x14ac:dyDescent="0.25">
      <c r="B411" s="145"/>
      <c r="C411" s="145"/>
      <c r="D411" s="145"/>
      <c r="E411" s="148"/>
      <c r="F411" s="146"/>
      <c r="G411" s="145"/>
      <c r="H411" s="147"/>
      <c r="I411" s="145"/>
      <c r="J411" s="145"/>
    </row>
    <row r="412" spans="2:10" x14ac:dyDescent="0.25">
      <c r="B412" s="145"/>
      <c r="C412" s="145"/>
      <c r="D412" s="145"/>
      <c r="E412" s="148"/>
      <c r="F412" s="146"/>
      <c r="G412" s="145"/>
      <c r="H412" s="147"/>
      <c r="I412" s="145"/>
      <c r="J412" s="145"/>
    </row>
    <row r="413" spans="2:10" x14ac:dyDescent="0.25">
      <c r="B413" s="145"/>
      <c r="C413" s="145"/>
      <c r="D413" s="145"/>
      <c r="E413" s="148"/>
      <c r="F413" s="146"/>
      <c r="G413" s="145"/>
      <c r="H413" s="147"/>
      <c r="I413" s="145"/>
      <c r="J413" s="145"/>
    </row>
    <row r="414" spans="2:10" x14ac:dyDescent="0.25">
      <c r="B414" s="145"/>
      <c r="C414" s="145"/>
      <c r="D414" s="145"/>
      <c r="E414" s="148"/>
      <c r="F414" s="146"/>
      <c r="G414" s="145"/>
      <c r="H414" s="147"/>
      <c r="I414" s="145"/>
      <c r="J414" s="145"/>
    </row>
    <row r="415" spans="2:10" x14ac:dyDescent="0.25">
      <c r="B415" s="145"/>
      <c r="C415" s="145"/>
      <c r="D415" s="145"/>
      <c r="E415" s="148"/>
      <c r="F415" s="146"/>
      <c r="G415" s="145"/>
      <c r="H415" s="147"/>
      <c r="I415" s="145"/>
      <c r="J415" s="145"/>
    </row>
    <row r="416" spans="2:10" x14ac:dyDescent="0.25">
      <c r="B416" s="145"/>
      <c r="C416" s="145"/>
      <c r="D416" s="145"/>
      <c r="E416" s="148"/>
      <c r="F416" s="146"/>
      <c r="G416" s="145"/>
      <c r="H416" s="147"/>
      <c r="I416" s="145"/>
      <c r="J416" s="145"/>
    </row>
    <row r="417" spans="2:10" x14ac:dyDescent="0.25">
      <c r="B417" s="145"/>
      <c r="C417" s="145"/>
      <c r="D417" s="145"/>
      <c r="E417" s="148"/>
      <c r="F417" s="146"/>
      <c r="G417" s="145"/>
      <c r="H417" s="147"/>
      <c r="I417" s="145"/>
      <c r="J417" s="145"/>
    </row>
    <row r="418" spans="2:10" x14ac:dyDescent="0.25">
      <c r="B418" s="145"/>
      <c r="C418" s="145"/>
      <c r="D418" s="145"/>
      <c r="E418" s="148"/>
      <c r="F418" s="146"/>
      <c r="G418" s="145"/>
      <c r="H418" s="147"/>
      <c r="I418" s="145"/>
      <c r="J418" s="145"/>
    </row>
    <row r="419" spans="2:10" x14ac:dyDescent="0.25">
      <c r="B419" s="145"/>
      <c r="C419" s="145"/>
      <c r="D419" s="145"/>
      <c r="E419" s="148"/>
      <c r="F419" s="146"/>
      <c r="G419" s="145"/>
      <c r="H419" s="147"/>
      <c r="I419" s="145"/>
      <c r="J419" s="145"/>
    </row>
    <row r="420" spans="2:10" x14ac:dyDescent="0.25">
      <c r="B420" s="145"/>
      <c r="C420" s="145"/>
      <c r="D420" s="145"/>
      <c r="E420" s="148"/>
      <c r="F420" s="146"/>
      <c r="G420" s="145"/>
      <c r="H420" s="147"/>
      <c r="I420" s="145"/>
      <c r="J420" s="145"/>
    </row>
    <row r="421" spans="2:10" x14ac:dyDescent="0.25">
      <c r="B421" s="145"/>
      <c r="C421" s="145"/>
      <c r="D421" s="145"/>
      <c r="E421" s="148"/>
      <c r="F421" s="146"/>
      <c r="G421" s="145"/>
      <c r="H421" s="147"/>
      <c r="I421" s="145"/>
      <c r="J421" s="145"/>
    </row>
    <row r="422" spans="2:10" x14ac:dyDescent="0.25">
      <c r="B422" s="145"/>
      <c r="C422" s="145"/>
      <c r="D422" s="145"/>
      <c r="E422" s="148"/>
      <c r="F422" s="146"/>
      <c r="G422" s="145"/>
      <c r="H422" s="147"/>
      <c r="I422" s="145"/>
      <c r="J422" s="145"/>
    </row>
    <row r="423" spans="2:10" x14ac:dyDescent="0.25">
      <c r="B423" s="145"/>
      <c r="C423" s="145"/>
      <c r="D423" s="145"/>
      <c r="E423" s="148"/>
      <c r="F423" s="146"/>
      <c r="G423" s="145"/>
      <c r="H423" s="147"/>
      <c r="I423" s="145"/>
      <c r="J423" s="145"/>
    </row>
    <row r="424" spans="2:10" x14ac:dyDescent="0.25">
      <c r="B424" s="145"/>
      <c r="C424" s="145"/>
      <c r="D424" s="145"/>
      <c r="E424" s="148"/>
      <c r="F424" s="146"/>
      <c r="G424" s="145"/>
      <c r="H424" s="147"/>
      <c r="I424" s="145"/>
      <c r="J424" s="145"/>
    </row>
    <row r="425" spans="2:10" x14ac:dyDescent="0.25">
      <c r="B425" s="145"/>
      <c r="C425" s="145"/>
      <c r="D425" s="145"/>
      <c r="E425" s="148"/>
      <c r="F425" s="146"/>
      <c r="G425" s="145"/>
      <c r="H425" s="147"/>
      <c r="I425" s="145"/>
      <c r="J425" s="145"/>
    </row>
    <row r="426" spans="2:10" x14ac:dyDescent="0.25">
      <c r="B426" s="145"/>
      <c r="C426" s="145"/>
      <c r="D426" s="145"/>
      <c r="E426" s="148"/>
      <c r="F426" s="146"/>
      <c r="G426" s="145"/>
      <c r="H426" s="147"/>
      <c r="I426" s="145"/>
      <c r="J426" s="145"/>
    </row>
    <row r="427" spans="2:10" x14ac:dyDescent="0.25">
      <c r="B427" s="145"/>
      <c r="C427" s="145"/>
      <c r="D427" s="145"/>
      <c r="E427" s="148"/>
      <c r="F427" s="146"/>
      <c r="G427" s="145"/>
      <c r="H427" s="147"/>
      <c r="I427" s="145"/>
      <c r="J427" s="145"/>
    </row>
    <row r="428" spans="2:10" x14ac:dyDescent="0.25">
      <c r="B428" s="145"/>
      <c r="C428" s="145"/>
      <c r="D428" s="145"/>
      <c r="E428" s="148"/>
      <c r="F428" s="146"/>
      <c r="G428" s="145"/>
      <c r="H428" s="147"/>
      <c r="I428" s="145"/>
      <c r="J428" s="145"/>
    </row>
    <row r="429" spans="2:10" x14ac:dyDescent="0.25">
      <c r="B429" s="145"/>
      <c r="C429" s="145"/>
      <c r="D429" s="145"/>
      <c r="E429" s="148"/>
      <c r="F429" s="146"/>
      <c r="G429" s="145"/>
      <c r="H429" s="147"/>
      <c r="I429" s="145"/>
      <c r="J429" s="145"/>
    </row>
    <row r="430" spans="2:10" x14ac:dyDescent="0.25">
      <c r="B430" s="145"/>
      <c r="C430" s="145"/>
      <c r="D430" s="145"/>
      <c r="E430" s="148"/>
      <c r="F430" s="146"/>
      <c r="G430" s="145"/>
      <c r="H430" s="147"/>
      <c r="I430" s="145"/>
      <c r="J430" s="145"/>
    </row>
    <row r="431" spans="2:10" x14ac:dyDescent="0.25">
      <c r="B431" s="145"/>
      <c r="C431" s="145"/>
      <c r="D431" s="145"/>
      <c r="E431" s="148"/>
      <c r="F431" s="146"/>
      <c r="G431" s="145"/>
      <c r="H431" s="147"/>
      <c r="I431" s="145"/>
      <c r="J431" s="145"/>
    </row>
    <row r="432" spans="2:10" x14ac:dyDescent="0.25">
      <c r="B432" s="145"/>
      <c r="C432" s="145"/>
      <c r="D432" s="145"/>
      <c r="E432" s="148"/>
      <c r="F432" s="146"/>
      <c r="G432" s="145"/>
      <c r="H432" s="147"/>
      <c r="I432" s="145"/>
      <c r="J432" s="145"/>
    </row>
    <row r="433" spans="2:10" x14ac:dyDescent="0.25">
      <c r="B433" s="145"/>
      <c r="C433" s="145"/>
      <c r="D433" s="145"/>
      <c r="E433" s="148"/>
      <c r="F433" s="146"/>
      <c r="G433" s="145"/>
      <c r="H433" s="147"/>
      <c r="I433" s="145"/>
      <c r="J433" s="145"/>
    </row>
    <row r="434" spans="2:10" x14ac:dyDescent="0.25">
      <c r="B434" s="145"/>
      <c r="C434" s="145"/>
      <c r="D434" s="145"/>
      <c r="E434" s="148"/>
      <c r="F434" s="146"/>
      <c r="G434" s="145"/>
      <c r="H434" s="147"/>
      <c r="I434" s="145"/>
      <c r="J434" s="145"/>
    </row>
    <row r="435" spans="2:10" x14ac:dyDescent="0.25">
      <c r="B435" s="145"/>
      <c r="C435" s="145"/>
      <c r="D435" s="145"/>
      <c r="E435" s="148"/>
      <c r="F435" s="146"/>
      <c r="G435" s="145"/>
      <c r="H435" s="147"/>
      <c r="I435" s="145"/>
      <c r="J435" s="145"/>
    </row>
    <row r="436" spans="2:10" x14ac:dyDescent="0.25">
      <c r="B436" s="145"/>
      <c r="C436" s="145"/>
      <c r="D436" s="145"/>
      <c r="E436" s="148"/>
      <c r="F436" s="146"/>
      <c r="G436" s="145"/>
      <c r="H436" s="147"/>
      <c r="I436" s="145"/>
      <c r="J436" s="145"/>
    </row>
    <row r="437" spans="2:10" x14ac:dyDescent="0.25">
      <c r="B437" s="145"/>
      <c r="C437" s="145"/>
      <c r="D437" s="145"/>
      <c r="E437" s="148"/>
      <c r="F437" s="146"/>
      <c r="G437" s="145"/>
      <c r="H437" s="147"/>
      <c r="I437" s="145"/>
      <c r="J437" s="145"/>
    </row>
    <row r="438" spans="2:10" x14ac:dyDescent="0.25">
      <c r="B438" s="145"/>
      <c r="C438" s="145"/>
      <c r="D438" s="145"/>
      <c r="E438" s="148"/>
      <c r="F438" s="146"/>
      <c r="G438" s="145"/>
      <c r="H438" s="147"/>
      <c r="I438" s="145"/>
      <c r="J438" s="145"/>
    </row>
    <row r="439" spans="2:10" x14ac:dyDescent="0.25">
      <c r="B439" s="145"/>
      <c r="C439" s="145"/>
      <c r="D439" s="145"/>
      <c r="E439" s="148"/>
      <c r="F439" s="146"/>
      <c r="G439" s="145"/>
      <c r="H439" s="147"/>
      <c r="I439" s="145"/>
      <c r="J439" s="145"/>
    </row>
    <row r="440" spans="2:10" x14ac:dyDescent="0.25">
      <c r="B440" s="145"/>
      <c r="C440" s="145"/>
      <c r="D440" s="145"/>
      <c r="E440" s="148"/>
      <c r="F440" s="146"/>
      <c r="G440" s="145"/>
      <c r="H440" s="147"/>
      <c r="I440" s="145"/>
      <c r="J440" s="145"/>
    </row>
    <row r="441" spans="2:10" x14ac:dyDescent="0.25">
      <c r="B441" s="145"/>
      <c r="C441" s="145"/>
      <c r="D441" s="145"/>
      <c r="E441" s="148"/>
      <c r="F441" s="146"/>
      <c r="G441" s="145"/>
      <c r="H441" s="147"/>
      <c r="I441" s="145"/>
      <c r="J441" s="145"/>
    </row>
    <row r="442" spans="2:10" x14ac:dyDescent="0.25">
      <c r="B442" s="145"/>
      <c r="C442" s="145"/>
      <c r="D442" s="145"/>
      <c r="E442" s="148"/>
      <c r="F442" s="146"/>
      <c r="G442" s="145"/>
      <c r="H442" s="147"/>
      <c r="I442" s="145"/>
      <c r="J442" s="145"/>
    </row>
    <row r="443" spans="2:10" x14ac:dyDescent="0.25">
      <c r="B443" s="145"/>
      <c r="C443" s="145"/>
      <c r="D443" s="145"/>
      <c r="E443" s="148"/>
      <c r="F443" s="146"/>
      <c r="G443" s="145"/>
      <c r="H443" s="147"/>
      <c r="I443" s="145"/>
      <c r="J443" s="145"/>
    </row>
    <row r="444" spans="2:10" x14ac:dyDescent="0.25">
      <c r="B444" s="145"/>
      <c r="C444" s="145"/>
      <c r="D444" s="145"/>
      <c r="E444" s="148"/>
      <c r="F444" s="146"/>
      <c r="G444" s="145"/>
      <c r="H444" s="147"/>
      <c r="I444" s="145"/>
      <c r="J444" s="145"/>
    </row>
    <row r="445" spans="2:10" x14ac:dyDescent="0.25">
      <c r="B445" s="145"/>
      <c r="C445" s="145"/>
      <c r="D445" s="145"/>
      <c r="E445" s="148"/>
      <c r="F445" s="146"/>
      <c r="G445" s="145"/>
      <c r="H445" s="147"/>
      <c r="I445" s="145"/>
      <c r="J445" s="145"/>
    </row>
    <row r="446" spans="2:10" x14ac:dyDescent="0.25">
      <c r="B446" s="145"/>
      <c r="C446" s="145"/>
      <c r="D446" s="145"/>
      <c r="E446" s="148"/>
      <c r="F446" s="146"/>
      <c r="G446" s="145"/>
      <c r="H446" s="147"/>
      <c r="I446" s="145"/>
      <c r="J446" s="145"/>
    </row>
    <row r="447" spans="2:10" x14ac:dyDescent="0.25">
      <c r="B447" s="145"/>
      <c r="C447" s="145"/>
      <c r="D447" s="145"/>
      <c r="E447" s="148"/>
      <c r="F447" s="146"/>
      <c r="G447" s="145"/>
      <c r="H447" s="147"/>
      <c r="I447" s="145"/>
      <c r="J447" s="145"/>
    </row>
    <row r="448" spans="2:10" x14ac:dyDescent="0.25">
      <c r="B448" s="145"/>
      <c r="C448" s="145"/>
      <c r="D448" s="145"/>
      <c r="E448" s="148"/>
      <c r="F448" s="146"/>
      <c r="G448" s="145"/>
      <c r="H448" s="147"/>
      <c r="I448" s="145"/>
      <c r="J448" s="145"/>
    </row>
    <row r="449" spans="2:10" x14ac:dyDescent="0.25">
      <c r="B449" s="145"/>
      <c r="C449" s="145"/>
      <c r="D449" s="145"/>
      <c r="E449" s="148"/>
      <c r="F449" s="146"/>
      <c r="G449" s="145"/>
      <c r="H449" s="147"/>
      <c r="I449" s="145"/>
      <c r="J449" s="145"/>
    </row>
    <row r="450" spans="2:10" x14ac:dyDescent="0.25">
      <c r="B450" s="145"/>
      <c r="C450" s="145"/>
      <c r="D450" s="145"/>
      <c r="E450" s="148"/>
      <c r="F450" s="146"/>
      <c r="G450" s="145"/>
      <c r="H450" s="147"/>
      <c r="I450" s="145"/>
      <c r="J450" s="145"/>
    </row>
    <row r="451" spans="2:10" x14ac:dyDescent="0.25">
      <c r="B451" s="145"/>
      <c r="C451" s="145"/>
      <c r="D451" s="145"/>
      <c r="E451" s="148"/>
      <c r="F451" s="146"/>
      <c r="G451" s="145"/>
      <c r="H451" s="147"/>
      <c r="I451" s="145"/>
      <c r="J451" s="145"/>
    </row>
    <row r="452" spans="2:10" x14ac:dyDescent="0.25">
      <c r="B452" s="145"/>
      <c r="C452" s="145"/>
      <c r="D452" s="145"/>
      <c r="E452" s="148"/>
      <c r="F452" s="146"/>
      <c r="G452" s="145"/>
      <c r="H452" s="147"/>
      <c r="I452" s="145"/>
      <c r="J452" s="145"/>
    </row>
    <row r="453" spans="2:10" x14ac:dyDescent="0.25">
      <c r="B453" s="145"/>
      <c r="C453" s="145"/>
      <c r="D453" s="145"/>
      <c r="E453" s="148"/>
      <c r="F453" s="146"/>
      <c r="G453" s="145"/>
      <c r="H453" s="147"/>
      <c r="I453" s="145"/>
      <c r="J453" s="145"/>
    </row>
    <row r="454" spans="2:10" x14ac:dyDescent="0.25">
      <c r="B454" s="145"/>
      <c r="C454" s="145"/>
      <c r="D454" s="145"/>
      <c r="E454" s="148"/>
      <c r="F454" s="146"/>
      <c r="G454" s="145"/>
      <c r="H454" s="147"/>
      <c r="I454" s="145"/>
      <c r="J454" s="145"/>
    </row>
    <row r="455" spans="2:10" x14ac:dyDescent="0.25">
      <c r="B455" s="145"/>
      <c r="C455" s="145"/>
      <c r="D455" s="145"/>
      <c r="E455" s="148"/>
      <c r="F455" s="146"/>
      <c r="G455" s="145"/>
      <c r="H455" s="147"/>
      <c r="I455" s="145"/>
      <c r="J455" s="145"/>
    </row>
    <row r="456" spans="2:10" x14ac:dyDescent="0.25">
      <c r="B456" s="145"/>
      <c r="C456" s="145"/>
      <c r="D456" s="145"/>
      <c r="E456" s="148"/>
      <c r="F456" s="146"/>
      <c r="G456" s="145"/>
      <c r="H456" s="147"/>
      <c r="I456" s="145"/>
      <c r="J456" s="145"/>
    </row>
    <row r="457" spans="2:10" x14ac:dyDescent="0.25">
      <c r="B457" s="145"/>
      <c r="C457" s="145"/>
      <c r="D457" s="145"/>
      <c r="E457" s="148"/>
      <c r="F457" s="146"/>
      <c r="G457" s="145"/>
      <c r="H457" s="147"/>
      <c r="I457" s="145"/>
      <c r="J457" s="145"/>
    </row>
    <row r="458" spans="2:10" x14ac:dyDescent="0.25">
      <c r="B458" s="145"/>
      <c r="C458" s="145"/>
      <c r="D458" s="145"/>
      <c r="E458" s="148"/>
      <c r="F458" s="146"/>
      <c r="G458" s="145"/>
      <c r="H458" s="147"/>
      <c r="I458" s="145"/>
      <c r="J458" s="145"/>
    </row>
    <row r="459" spans="2:10" x14ac:dyDescent="0.25">
      <c r="B459" s="145"/>
      <c r="C459" s="145"/>
      <c r="D459" s="145"/>
      <c r="E459" s="148"/>
      <c r="F459" s="146"/>
      <c r="G459" s="145"/>
      <c r="H459" s="147"/>
      <c r="I459" s="145"/>
      <c r="J459" s="145"/>
    </row>
    <row r="460" spans="2:10" x14ac:dyDescent="0.25">
      <c r="B460" s="145"/>
      <c r="C460" s="145"/>
      <c r="D460" s="145"/>
      <c r="E460" s="148"/>
      <c r="F460" s="146"/>
      <c r="G460" s="145"/>
      <c r="H460" s="147"/>
      <c r="I460" s="145"/>
      <c r="J460" s="145"/>
    </row>
    <row r="461" spans="2:10" x14ac:dyDescent="0.25">
      <c r="B461" s="145"/>
      <c r="C461" s="145"/>
      <c r="D461" s="145"/>
      <c r="E461" s="148"/>
      <c r="F461" s="146"/>
      <c r="G461" s="145"/>
      <c r="H461" s="147"/>
      <c r="I461" s="145"/>
      <c r="J461" s="145"/>
    </row>
    <row r="462" spans="2:10" x14ac:dyDescent="0.25">
      <c r="B462" s="145"/>
      <c r="C462" s="145"/>
      <c r="D462" s="145"/>
      <c r="E462" s="148"/>
      <c r="F462" s="146"/>
      <c r="G462" s="145"/>
      <c r="H462" s="147"/>
      <c r="I462" s="145"/>
      <c r="J462" s="145"/>
    </row>
    <row r="463" spans="2:10" x14ac:dyDescent="0.25">
      <c r="B463" s="145"/>
      <c r="C463" s="145"/>
      <c r="D463" s="145"/>
      <c r="E463" s="148"/>
      <c r="F463" s="146"/>
      <c r="G463" s="145"/>
      <c r="H463" s="147"/>
      <c r="I463" s="145"/>
      <c r="J463" s="145"/>
    </row>
    <row r="464" spans="2:10" x14ac:dyDescent="0.25">
      <c r="B464" s="145"/>
      <c r="C464" s="145"/>
      <c r="D464" s="145"/>
      <c r="E464" s="148"/>
      <c r="F464" s="146"/>
      <c r="G464" s="145"/>
      <c r="H464" s="147"/>
      <c r="I464" s="145"/>
      <c r="J464" s="145"/>
    </row>
    <row r="465" spans="2:10" x14ac:dyDescent="0.25">
      <c r="B465" s="145"/>
      <c r="C465" s="145"/>
      <c r="D465" s="145"/>
      <c r="E465" s="148"/>
      <c r="F465" s="146"/>
      <c r="G465" s="145"/>
      <c r="H465" s="147"/>
      <c r="I465" s="145"/>
      <c r="J465" s="145"/>
    </row>
    <row r="466" spans="2:10" x14ac:dyDescent="0.25">
      <c r="B466" s="145"/>
      <c r="C466" s="145"/>
      <c r="D466" s="145"/>
      <c r="E466" s="148"/>
      <c r="F466" s="146"/>
      <c r="G466" s="145"/>
      <c r="H466" s="147"/>
      <c r="I466" s="145"/>
      <c r="J466" s="145"/>
    </row>
    <row r="467" spans="2:10" x14ac:dyDescent="0.25">
      <c r="B467" s="145"/>
      <c r="C467" s="145"/>
      <c r="D467" s="145"/>
      <c r="E467" s="148"/>
      <c r="F467" s="146"/>
      <c r="G467" s="145"/>
      <c r="H467" s="147"/>
      <c r="I467" s="145"/>
      <c r="J467" s="145"/>
    </row>
    <row r="468" spans="2:10" x14ac:dyDescent="0.25">
      <c r="B468" s="145"/>
      <c r="C468" s="145"/>
      <c r="D468" s="145"/>
      <c r="E468" s="148"/>
      <c r="F468" s="146"/>
      <c r="G468" s="145"/>
      <c r="H468" s="147"/>
      <c r="I468" s="145"/>
      <c r="J468" s="145"/>
    </row>
    <row r="469" spans="2:10" x14ac:dyDescent="0.25">
      <c r="B469" s="145"/>
      <c r="C469" s="145"/>
      <c r="D469" s="145"/>
      <c r="E469" s="148"/>
      <c r="F469" s="146"/>
      <c r="G469" s="145"/>
      <c r="H469" s="147"/>
      <c r="I469" s="145"/>
      <c r="J469" s="145"/>
    </row>
    <row r="470" spans="2:10" x14ac:dyDescent="0.25">
      <c r="B470" s="145"/>
      <c r="C470" s="145"/>
      <c r="D470" s="145"/>
      <c r="E470" s="148"/>
      <c r="F470" s="146"/>
      <c r="G470" s="145"/>
      <c r="H470" s="147"/>
      <c r="I470" s="145"/>
      <c r="J470" s="145"/>
    </row>
    <row r="471" spans="2:10" x14ac:dyDescent="0.25">
      <c r="B471" s="145"/>
      <c r="C471" s="145"/>
      <c r="D471" s="145"/>
      <c r="E471" s="148"/>
      <c r="F471" s="146"/>
      <c r="G471" s="145"/>
      <c r="H471" s="147"/>
      <c r="I471" s="145"/>
      <c r="J471" s="145"/>
    </row>
    <row r="472" spans="2:10" x14ac:dyDescent="0.25">
      <c r="B472" s="145"/>
      <c r="C472" s="145"/>
      <c r="D472" s="145"/>
      <c r="E472" s="148"/>
      <c r="F472" s="146"/>
      <c r="G472" s="145"/>
      <c r="H472" s="147"/>
      <c r="I472" s="145"/>
      <c r="J472" s="145"/>
    </row>
    <row r="473" spans="2:10" x14ac:dyDescent="0.25">
      <c r="B473" s="145"/>
      <c r="C473" s="145"/>
      <c r="D473" s="145"/>
      <c r="E473" s="148"/>
      <c r="F473" s="146"/>
      <c r="G473" s="145"/>
      <c r="H473" s="147"/>
      <c r="I473" s="145"/>
      <c r="J473" s="145"/>
    </row>
    <row r="474" spans="2:10" x14ac:dyDescent="0.25">
      <c r="B474" s="145"/>
      <c r="C474" s="145"/>
      <c r="D474" s="145"/>
      <c r="E474" s="148"/>
      <c r="F474" s="146"/>
      <c r="G474" s="145"/>
      <c r="H474" s="147"/>
      <c r="I474" s="145"/>
      <c r="J474" s="145"/>
    </row>
    <row r="475" spans="2:10" x14ac:dyDescent="0.25">
      <c r="B475" s="145"/>
      <c r="C475" s="145"/>
      <c r="D475" s="145"/>
      <c r="E475" s="148"/>
      <c r="F475" s="146"/>
      <c r="G475" s="145"/>
      <c r="H475" s="147"/>
      <c r="I475" s="145"/>
      <c r="J475" s="145"/>
    </row>
    <row r="476" spans="2:10" x14ac:dyDescent="0.25">
      <c r="B476" s="145"/>
      <c r="C476" s="145"/>
      <c r="D476" s="145"/>
      <c r="E476" s="148"/>
      <c r="F476" s="146"/>
      <c r="G476" s="145"/>
      <c r="H476" s="147"/>
      <c r="I476" s="145"/>
      <c r="J476" s="145"/>
    </row>
    <row r="477" spans="2:10" x14ac:dyDescent="0.25">
      <c r="B477" s="145"/>
      <c r="C477" s="145"/>
      <c r="D477" s="145"/>
      <c r="E477" s="148"/>
      <c r="F477" s="146"/>
      <c r="G477" s="145"/>
      <c r="H477" s="147"/>
      <c r="I477" s="145"/>
      <c r="J477" s="145"/>
    </row>
    <row r="478" spans="2:10" x14ac:dyDescent="0.25">
      <c r="B478" s="145"/>
      <c r="C478" s="145"/>
      <c r="D478" s="145"/>
      <c r="E478" s="148"/>
      <c r="F478" s="146"/>
      <c r="G478" s="145"/>
      <c r="H478" s="147"/>
      <c r="I478" s="145"/>
      <c r="J478" s="145"/>
    </row>
    <row r="479" spans="2:10" x14ac:dyDescent="0.25">
      <c r="B479" s="145"/>
      <c r="C479" s="145"/>
      <c r="D479" s="145"/>
      <c r="E479" s="148"/>
      <c r="F479" s="146"/>
      <c r="G479" s="145"/>
      <c r="H479" s="147"/>
      <c r="I479" s="145"/>
      <c r="J479" s="145"/>
    </row>
    <row r="480" spans="2:10" x14ac:dyDescent="0.25">
      <c r="B480" s="145"/>
      <c r="C480" s="145"/>
      <c r="D480" s="145"/>
      <c r="E480" s="148"/>
      <c r="F480" s="146"/>
      <c r="G480" s="145"/>
      <c r="H480" s="147"/>
      <c r="I480" s="145"/>
      <c r="J480" s="145"/>
    </row>
    <row r="481" spans="2:10" x14ac:dyDescent="0.25">
      <c r="B481" s="145"/>
      <c r="C481" s="145"/>
      <c r="D481" s="145"/>
      <c r="E481" s="148"/>
      <c r="F481" s="146"/>
      <c r="G481" s="145"/>
      <c r="H481" s="147"/>
      <c r="I481" s="145"/>
      <c r="J481" s="145"/>
    </row>
    <row r="482" spans="2:10" x14ac:dyDescent="0.25">
      <c r="B482" s="145"/>
      <c r="C482" s="145"/>
      <c r="D482" s="145"/>
      <c r="E482" s="148"/>
      <c r="F482" s="146"/>
      <c r="G482" s="145"/>
      <c r="H482" s="147"/>
      <c r="I482" s="145"/>
      <c r="J482" s="145"/>
    </row>
    <row r="483" spans="2:10" x14ac:dyDescent="0.25">
      <c r="B483" s="145"/>
      <c r="C483" s="145"/>
      <c r="D483" s="145"/>
      <c r="E483" s="148"/>
      <c r="F483" s="146"/>
      <c r="G483" s="145"/>
      <c r="H483" s="147"/>
      <c r="I483" s="145"/>
      <c r="J483" s="145"/>
    </row>
    <row r="484" spans="2:10" x14ac:dyDescent="0.25">
      <c r="B484" s="145"/>
      <c r="C484" s="145"/>
      <c r="D484" s="145"/>
      <c r="E484" s="148"/>
      <c r="F484" s="146"/>
      <c r="G484" s="145"/>
      <c r="H484" s="147"/>
      <c r="I484" s="145"/>
      <c r="J484" s="145"/>
    </row>
    <row r="485" spans="2:10" x14ac:dyDescent="0.25">
      <c r="B485" s="145"/>
      <c r="C485" s="145"/>
      <c r="D485" s="145"/>
      <c r="E485" s="148"/>
      <c r="F485" s="146"/>
      <c r="G485" s="145"/>
      <c r="H485" s="147"/>
      <c r="I485" s="145"/>
      <c r="J485" s="145"/>
    </row>
    <row r="486" spans="2:10" x14ac:dyDescent="0.25">
      <c r="B486" s="145"/>
      <c r="C486" s="145"/>
      <c r="D486" s="145"/>
      <c r="E486" s="148"/>
      <c r="F486" s="146"/>
      <c r="G486" s="145"/>
      <c r="H486" s="147"/>
      <c r="I486" s="145"/>
      <c r="J486" s="145"/>
    </row>
    <row r="487" spans="2:10" x14ac:dyDescent="0.25">
      <c r="B487" s="145"/>
      <c r="C487" s="145"/>
      <c r="D487" s="145"/>
      <c r="E487" s="148"/>
      <c r="F487" s="146"/>
      <c r="G487" s="145"/>
      <c r="H487" s="147"/>
      <c r="I487" s="145"/>
      <c r="J487" s="145"/>
    </row>
    <row r="488" spans="2:10" x14ac:dyDescent="0.25">
      <c r="B488" s="145"/>
      <c r="C488" s="145"/>
      <c r="D488" s="145"/>
      <c r="E488" s="148"/>
      <c r="F488" s="146"/>
      <c r="G488" s="145"/>
      <c r="H488" s="147"/>
      <c r="I488" s="145"/>
      <c r="J488" s="145"/>
    </row>
  </sheetData>
  <sheetProtection algorithmName="SHA-512" hashValue="bnzKYDSqotPbK/4OtOI4Ay9JCQSUdEACeDdIJyWHhq6hpsM1iHLW445z6jUvm7hhBYcnaQ768CpMQeMtCTh9kg==" saltValue="LQUQDfZVdkgyjvWGWyB6ug==" spinCount="100000" sheet="1" objects="1" scenarios="1"/>
  <mergeCells count="1">
    <mergeCell ref="E3:F3"/>
  </mergeCells>
  <pageMargins left="0.70866141732283472" right="1.3650873655913978" top="0.90641801075268813" bottom="0.74803149606299213" header="0.31496062992125984" footer="0.31496062992125984"/>
  <pageSetup paperSize="281" scale="65" fitToWidth="0" fitToHeight="0" orientation="landscape" r:id="rId1"/>
  <headerFooter>
    <oddHeader>&amp;L&amp;G&amp;C&amp;"Arial,Normal"
HISTORIAL DE ENSAYO&amp;R&amp;"Arial,Negrita"Código: &amp;"Arial,Normal"FOR-DLQ-021
&amp;"Arial,Negrita"Emisor: &amp;"Arial,Normal"DGT-DL-DLQ
&amp;"Arial,Negrita"Versión: &amp;"Arial,Normal"01
&amp;"Arial,Negrita"Pagina:&amp;"Arial,Normal" &amp;P de &amp;N</oddHeader>
    <oddFooter>&amp;R&amp;G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Hoja1!$B$3:$B$28</xm:f>
          </x14:formula1>
          <xm:sqref>E5:E319</xm:sqref>
        </x14:dataValidation>
        <x14:dataValidation type="list" allowBlank="1" showInputMessage="1" showErrorMessage="1" xr:uid="{00000000-0002-0000-0100-000001000000}">
          <x14:formula1>
            <xm:f>Hoja1!$B$31:$B$40</xm:f>
          </x14:formula1>
          <xm:sqref>F5:F319</xm:sqref>
        </x14:dataValidation>
        <x14:dataValidation type="list" allowBlank="1" showInputMessage="1" showErrorMessage="1" xr:uid="{00000000-0002-0000-0100-000002000000}">
          <x14:formula1>
            <xm:f>Hoja1!$D$31:$D$35</xm:f>
          </x14:formula1>
          <xm:sqref>H5:H319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3"/>
  <sheetViews>
    <sheetView view="pageLayout" zoomScaleNormal="100" workbookViewId="0">
      <selection activeCell="D38" sqref="D38"/>
    </sheetView>
  </sheetViews>
  <sheetFormatPr baseColWidth="10" defaultColWidth="15.7109375" defaultRowHeight="15" x14ac:dyDescent="0.25"/>
  <cols>
    <col min="1" max="1" width="8.42578125" customWidth="1"/>
    <col min="4" max="4" width="10.5703125" customWidth="1"/>
    <col min="8" max="8" width="15.7109375" style="7"/>
    <col min="10" max="10" width="17.28515625" style="135" customWidth="1"/>
  </cols>
  <sheetData>
    <row r="1" spans="2:10" ht="45" customHeight="1" x14ac:dyDescent="0.25">
      <c r="B1" s="3" t="s">
        <v>447</v>
      </c>
      <c r="C1" s="3" t="s">
        <v>448</v>
      </c>
      <c r="D1" s="3" t="s">
        <v>449</v>
      </c>
      <c r="E1" s="3" t="s">
        <v>450</v>
      </c>
      <c r="F1" s="3" t="s">
        <v>451</v>
      </c>
      <c r="G1" s="3" t="s">
        <v>452</v>
      </c>
      <c r="H1" s="4" t="s">
        <v>453</v>
      </c>
      <c r="I1" s="3" t="s">
        <v>454</v>
      </c>
      <c r="J1" s="4" t="s">
        <v>7</v>
      </c>
    </row>
    <row r="2" spans="2:10" x14ac:dyDescent="0.25">
      <c r="B2" s="8">
        <v>1</v>
      </c>
      <c r="C2" s="8">
        <v>1</v>
      </c>
      <c r="D2" s="8">
        <v>1</v>
      </c>
      <c r="E2" s="8">
        <v>356</v>
      </c>
      <c r="F2" s="8">
        <v>357</v>
      </c>
      <c r="G2" s="8">
        <v>358</v>
      </c>
      <c r="H2" s="6">
        <f>(_xlfn.STDEV.S(E2:G2)/AVERAGE(E2:G2))*100</f>
        <v>0.28011204481792717</v>
      </c>
      <c r="I2" s="150" t="str">
        <f>IF(H2&lt;2,"CUMPLE",IF(H2&gt;2,"NO CUMPLE"))</f>
        <v>CUMPLE</v>
      </c>
      <c r="J2" s="8"/>
    </row>
    <row r="3" spans="2:10" x14ac:dyDescent="0.25">
      <c r="B3" s="8"/>
      <c r="C3" s="8"/>
      <c r="D3" s="8"/>
      <c r="E3" s="8">
        <v>156</v>
      </c>
      <c r="F3" s="8">
        <v>126</v>
      </c>
      <c r="G3" s="8">
        <v>157</v>
      </c>
      <c r="H3" s="6">
        <f t="shared" ref="H3:H66" si="0">(_xlfn.STDEV.S(E3:G3)/AVERAGE(E3:G3))*100</f>
        <v>12.038460375146981</v>
      </c>
      <c r="I3" s="150" t="str">
        <f>IF(H3&lt;2,"CUMPLE",IF(H3&gt;2,"NO CUMPLE"))</f>
        <v>NO CUMPLE</v>
      </c>
      <c r="J3" s="8"/>
    </row>
    <row r="4" spans="2:10" x14ac:dyDescent="0.25">
      <c r="B4" s="8"/>
      <c r="C4" s="8"/>
      <c r="D4" s="8"/>
      <c r="E4" s="8"/>
      <c r="F4" s="8"/>
      <c r="G4" s="8"/>
      <c r="H4" s="6" t="e">
        <f t="shared" si="0"/>
        <v>#DIV/0!</v>
      </c>
      <c r="I4" s="8"/>
      <c r="J4" s="8"/>
    </row>
    <row r="5" spans="2:10" x14ac:dyDescent="0.25">
      <c r="B5" s="8"/>
      <c r="C5" s="8"/>
      <c r="D5" s="8"/>
      <c r="E5" s="8"/>
      <c r="F5" s="8"/>
      <c r="G5" s="8"/>
      <c r="H5" s="6" t="e">
        <f t="shared" si="0"/>
        <v>#DIV/0!</v>
      </c>
      <c r="I5" s="8"/>
      <c r="J5" s="8"/>
    </row>
    <row r="6" spans="2:10" x14ac:dyDescent="0.25">
      <c r="B6" s="8"/>
      <c r="C6" s="8"/>
      <c r="D6" s="8"/>
      <c r="E6" s="8"/>
      <c r="F6" s="8"/>
      <c r="G6" s="8"/>
      <c r="H6" s="6" t="e">
        <f t="shared" si="0"/>
        <v>#DIV/0!</v>
      </c>
      <c r="I6" s="8"/>
      <c r="J6" s="8"/>
    </row>
    <row r="7" spans="2:10" x14ac:dyDescent="0.25">
      <c r="B7" s="8"/>
      <c r="C7" s="8"/>
      <c r="D7" s="8"/>
      <c r="E7" s="8"/>
      <c r="F7" s="8"/>
      <c r="G7" s="8"/>
      <c r="H7" s="6" t="e">
        <f t="shared" si="0"/>
        <v>#DIV/0!</v>
      </c>
      <c r="I7" s="8"/>
      <c r="J7" s="8"/>
    </row>
    <row r="8" spans="2:10" x14ac:dyDescent="0.25">
      <c r="B8" s="8"/>
      <c r="C8" s="8"/>
      <c r="D8" s="8"/>
      <c r="E8" s="8"/>
      <c r="F8" s="8"/>
      <c r="G8" s="8"/>
      <c r="H8" s="6" t="e">
        <f t="shared" si="0"/>
        <v>#DIV/0!</v>
      </c>
      <c r="I8" s="8"/>
      <c r="J8" s="8"/>
    </row>
    <row r="9" spans="2:10" x14ac:dyDescent="0.25">
      <c r="B9" s="8"/>
      <c r="C9" s="8"/>
      <c r="D9" s="8"/>
      <c r="E9" s="8"/>
      <c r="F9" s="8"/>
      <c r="G9" s="8"/>
      <c r="H9" s="6" t="e">
        <f t="shared" si="0"/>
        <v>#DIV/0!</v>
      </c>
      <c r="I9" s="8"/>
      <c r="J9" s="8"/>
    </row>
    <row r="10" spans="2:10" x14ac:dyDescent="0.25">
      <c r="B10" s="8"/>
      <c r="C10" s="8"/>
      <c r="D10" s="8"/>
      <c r="E10" s="8"/>
      <c r="F10" s="8"/>
      <c r="G10" s="8"/>
      <c r="H10" s="6" t="e">
        <f t="shared" si="0"/>
        <v>#DIV/0!</v>
      </c>
      <c r="I10" s="8"/>
      <c r="J10" s="8"/>
    </row>
    <row r="11" spans="2:10" x14ac:dyDescent="0.25">
      <c r="B11" s="8"/>
      <c r="C11" s="8"/>
      <c r="D11" s="8"/>
      <c r="E11" s="8"/>
      <c r="F11" s="8"/>
      <c r="G11" s="8"/>
      <c r="H11" s="6" t="e">
        <f t="shared" si="0"/>
        <v>#DIV/0!</v>
      </c>
      <c r="I11" s="8"/>
      <c r="J11" s="8"/>
    </row>
    <row r="12" spans="2:10" x14ac:dyDescent="0.25">
      <c r="B12" s="8"/>
      <c r="C12" s="8"/>
      <c r="D12" s="8"/>
      <c r="E12" s="8"/>
      <c r="F12" s="8"/>
      <c r="G12" s="8"/>
      <c r="H12" s="6" t="e">
        <f t="shared" si="0"/>
        <v>#DIV/0!</v>
      </c>
      <c r="I12" s="8"/>
      <c r="J12" s="8"/>
    </row>
    <row r="13" spans="2:10" x14ac:dyDescent="0.25">
      <c r="B13" s="8"/>
      <c r="C13" s="8"/>
      <c r="D13" s="8"/>
      <c r="E13" s="8"/>
      <c r="F13" s="8"/>
      <c r="G13" s="8"/>
      <c r="H13" s="6" t="e">
        <f t="shared" si="0"/>
        <v>#DIV/0!</v>
      </c>
      <c r="I13" s="8"/>
      <c r="J13" s="8"/>
    </row>
    <row r="14" spans="2:10" x14ac:dyDescent="0.25">
      <c r="B14" s="8"/>
      <c r="C14" s="8"/>
      <c r="D14" s="8"/>
      <c r="E14" s="8"/>
      <c r="F14" s="8"/>
      <c r="G14" s="8"/>
      <c r="H14" s="6" t="e">
        <f t="shared" si="0"/>
        <v>#DIV/0!</v>
      </c>
      <c r="I14" s="8"/>
      <c r="J14" s="8"/>
    </row>
    <row r="15" spans="2:10" x14ac:dyDescent="0.25">
      <c r="B15" s="8"/>
      <c r="C15" s="8"/>
      <c r="D15" s="8"/>
      <c r="E15" s="8"/>
      <c r="F15" s="8"/>
      <c r="G15" s="8"/>
      <c r="H15" s="6" t="e">
        <f t="shared" si="0"/>
        <v>#DIV/0!</v>
      </c>
      <c r="I15" s="8"/>
      <c r="J15" s="8"/>
    </row>
    <row r="16" spans="2:10" x14ac:dyDescent="0.25">
      <c r="B16" s="8"/>
      <c r="C16" s="8"/>
      <c r="D16" s="8"/>
      <c r="E16" s="8"/>
      <c r="F16" s="8"/>
      <c r="G16" s="8"/>
      <c r="H16" s="6" t="e">
        <f t="shared" si="0"/>
        <v>#DIV/0!</v>
      </c>
      <c r="I16" s="8"/>
      <c r="J16" s="8"/>
    </row>
    <row r="17" spans="2:10" x14ac:dyDescent="0.25">
      <c r="B17" s="8"/>
      <c r="C17" s="8"/>
      <c r="D17" s="8"/>
      <c r="E17" s="8"/>
      <c r="F17" s="8"/>
      <c r="G17" s="8"/>
      <c r="H17" s="6" t="e">
        <f t="shared" si="0"/>
        <v>#DIV/0!</v>
      </c>
      <c r="I17" s="8"/>
      <c r="J17" s="8"/>
    </row>
    <row r="18" spans="2:10" x14ac:dyDescent="0.25">
      <c r="B18" s="8"/>
      <c r="C18" s="8"/>
      <c r="D18" s="8"/>
      <c r="E18" s="8"/>
      <c r="F18" s="8"/>
      <c r="G18" s="8"/>
      <c r="H18" s="6" t="e">
        <f t="shared" si="0"/>
        <v>#DIV/0!</v>
      </c>
      <c r="I18" s="8"/>
      <c r="J18" s="8"/>
    </row>
    <row r="19" spans="2:10" x14ac:dyDescent="0.25">
      <c r="B19" s="8"/>
      <c r="C19" s="8"/>
      <c r="D19" s="8"/>
      <c r="E19" s="8"/>
      <c r="F19" s="8"/>
      <c r="G19" s="8"/>
      <c r="H19" s="6" t="e">
        <f t="shared" si="0"/>
        <v>#DIV/0!</v>
      </c>
      <c r="I19" s="8"/>
      <c r="J19" s="8"/>
    </row>
    <row r="20" spans="2:10" x14ac:dyDescent="0.25">
      <c r="B20" s="8"/>
      <c r="C20" s="8"/>
      <c r="D20" s="8"/>
      <c r="E20" s="8"/>
      <c r="F20" s="8"/>
      <c r="G20" s="8"/>
      <c r="H20" s="6" t="e">
        <f t="shared" si="0"/>
        <v>#DIV/0!</v>
      </c>
      <c r="I20" s="8"/>
      <c r="J20" s="8"/>
    </row>
    <row r="21" spans="2:10" x14ac:dyDescent="0.25">
      <c r="B21" s="8"/>
      <c r="C21" s="8"/>
      <c r="D21" s="8"/>
      <c r="E21" s="8"/>
      <c r="F21" s="8"/>
      <c r="G21" s="8"/>
      <c r="H21" s="6" t="e">
        <f t="shared" si="0"/>
        <v>#DIV/0!</v>
      </c>
      <c r="I21" s="8"/>
      <c r="J21" s="8"/>
    </row>
    <row r="22" spans="2:10" x14ac:dyDescent="0.25">
      <c r="B22" s="8"/>
      <c r="C22" s="8"/>
      <c r="D22" s="8"/>
      <c r="E22" s="8"/>
      <c r="F22" s="8"/>
      <c r="G22" s="8"/>
      <c r="H22" s="6" t="e">
        <f t="shared" si="0"/>
        <v>#DIV/0!</v>
      </c>
      <c r="I22" s="8"/>
      <c r="J22" s="8"/>
    </row>
    <row r="23" spans="2:10" x14ac:dyDescent="0.25">
      <c r="B23" s="8"/>
      <c r="C23" s="8"/>
      <c r="D23" s="8"/>
      <c r="E23" s="8"/>
      <c r="F23" s="8"/>
      <c r="G23" s="8"/>
      <c r="H23" s="6" t="e">
        <f t="shared" si="0"/>
        <v>#DIV/0!</v>
      </c>
      <c r="I23" s="8"/>
      <c r="J23" s="8"/>
    </row>
    <row r="24" spans="2:10" x14ac:dyDescent="0.25">
      <c r="B24" s="8"/>
      <c r="C24" s="8"/>
      <c r="D24" s="8"/>
      <c r="E24" s="8"/>
      <c r="F24" s="8"/>
      <c r="G24" s="8"/>
      <c r="H24" s="6" t="e">
        <f t="shared" si="0"/>
        <v>#DIV/0!</v>
      </c>
      <c r="I24" s="8"/>
      <c r="J24" s="8"/>
    </row>
    <row r="25" spans="2:10" x14ac:dyDescent="0.25">
      <c r="B25" s="8"/>
      <c r="C25" s="8"/>
      <c r="D25" s="8"/>
      <c r="E25" s="8"/>
      <c r="F25" s="8"/>
      <c r="G25" s="8"/>
      <c r="H25" s="6" t="e">
        <f t="shared" si="0"/>
        <v>#DIV/0!</v>
      </c>
      <c r="I25" s="8"/>
      <c r="J25" s="8"/>
    </row>
    <row r="26" spans="2:10" x14ac:dyDescent="0.25">
      <c r="B26" s="8"/>
      <c r="C26" s="8"/>
      <c r="D26" s="8"/>
      <c r="E26" s="8"/>
      <c r="F26" s="8"/>
      <c r="G26" s="8"/>
      <c r="H26" s="6" t="e">
        <f t="shared" si="0"/>
        <v>#DIV/0!</v>
      </c>
      <c r="I26" s="8"/>
      <c r="J26" s="8"/>
    </row>
    <row r="27" spans="2:10" x14ac:dyDescent="0.25">
      <c r="B27" s="8"/>
      <c r="C27" s="8"/>
      <c r="D27" s="8"/>
      <c r="E27" s="8"/>
      <c r="F27" s="8"/>
      <c r="G27" s="8"/>
      <c r="H27" s="6" t="e">
        <f t="shared" si="0"/>
        <v>#DIV/0!</v>
      </c>
      <c r="I27" s="8"/>
      <c r="J27" s="8"/>
    </row>
    <row r="28" spans="2:10" x14ac:dyDescent="0.25">
      <c r="B28" s="8"/>
      <c r="C28" s="8"/>
      <c r="D28" s="8"/>
      <c r="E28" s="8"/>
      <c r="F28" s="8"/>
      <c r="G28" s="8"/>
      <c r="H28" s="6" t="e">
        <f t="shared" si="0"/>
        <v>#DIV/0!</v>
      </c>
      <c r="I28" s="8"/>
      <c r="J28" s="8"/>
    </row>
    <row r="29" spans="2:10" x14ac:dyDescent="0.25">
      <c r="B29" s="8"/>
      <c r="C29" s="8"/>
      <c r="D29" s="8"/>
      <c r="E29" s="8"/>
      <c r="F29" s="8"/>
      <c r="G29" s="8"/>
      <c r="H29" s="6" t="e">
        <f t="shared" si="0"/>
        <v>#DIV/0!</v>
      </c>
      <c r="I29" s="8"/>
      <c r="J29" s="8"/>
    </row>
    <row r="30" spans="2:10" x14ac:dyDescent="0.25">
      <c r="B30" s="8"/>
      <c r="C30" s="8"/>
      <c r="D30" s="8"/>
      <c r="E30" s="8"/>
      <c r="F30" s="8"/>
      <c r="G30" s="8"/>
      <c r="H30" s="6" t="e">
        <f t="shared" si="0"/>
        <v>#DIV/0!</v>
      </c>
      <c r="I30" s="8"/>
      <c r="J30" s="8"/>
    </row>
    <row r="31" spans="2:10" x14ac:dyDescent="0.25">
      <c r="B31" s="8"/>
      <c r="C31" s="8"/>
      <c r="D31" s="8"/>
      <c r="E31" s="8"/>
      <c r="F31" s="8"/>
      <c r="G31" s="8"/>
      <c r="H31" s="6" t="e">
        <f t="shared" si="0"/>
        <v>#DIV/0!</v>
      </c>
      <c r="I31" s="8"/>
      <c r="J31" s="8"/>
    </row>
    <row r="32" spans="2:10" x14ac:dyDescent="0.25">
      <c r="B32" s="8"/>
      <c r="C32" s="8"/>
      <c r="D32" s="8"/>
      <c r="E32" s="8"/>
      <c r="F32" s="8"/>
      <c r="G32" s="8"/>
      <c r="H32" s="6" t="e">
        <f t="shared" si="0"/>
        <v>#DIV/0!</v>
      </c>
      <c r="I32" s="8"/>
      <c r="J32" s="8"/>
    </row>
    <row r="33" spans="1:10" x14ac:dyDescent="0.25">
      <c r="B33" s="8"/>
      <c r="C33" s="8"/>
      <c r="D33" s="8"/>
      <c r="E33" s="8"/>
      <c r="F33" s="8"/>
      <c r="G33" s="8"/>
      <c r="H33" s="6" t="e">
        <f t="shared" si="0"/>
        <v>#DIV/0!</v>
      </c>
      <c r="I33" s="8"/>
      <c r="J33" s="8"/>
    </row>
    <row r="34" spans="1:10" x14ac:dyDescent="0.25">
      <c r="B34" s="8"/>
      <c r="C34" s="8"/>
      <c r="D34" s="8"/>
      <c r="E34" s="8"/>
      <c r="F34" s="8"/>
      <c r="G34" s="8"/>
      <c r="H34" s="6" t="e">
        <f t="shared" si="0"/>
        <v>#DIV/0!</v>
      </c>
      <c r="I34" s="8"/>
      <c r="J34" s="8"/>
    </row>
    <row r="35" spans="1:10" ht="15" customHeight="1" x14ac:dyDescent="0.25">
      <c r="A35" s="190" t="s">
        <v>501</v>
      </c>
      <c r="B35" s="190"/>
      <c r="C35" s="190"/>
      <c r="D35" s="190"/>
      <c r="E35" s="190"/>
      <c r="F35" s="190"/>
      <c r="G35" s="190"/>
      <c r="H35" s="190"/>
      <c r="I35" s="190"/>
      <c r="J35" s="190"/>
    </row>
    <row r="36" spans="1:10" x14ac:dyDescent="0.25">
      <c r="A36" s="190"/>
      <c r="B36" s="190"/>
      <c r="C36" s="190"/>
      <c r="D36" s="190"/>
      <c r="E36" s="190"/>
      <c r="F36" s="190"/>
      <c r="G36" s="190"/>
      <c r="H36" s="190"/>
      <c r="I36" s="190"/>
      <c r="J36" s="190"/>
    </row>
    <row r="37" spans="1:10" ht="29.25" customHeight="1" x14ac:dyDescent="0.25">
      <c r="A37" s="190"/>
      <c r="B37" s="190"/>
      <c r="C37" s="190"/>
      <c r="D37" s="190"/>
      <c r="E37" s="190"/>
      <c r="F37" s="190"/>
      <c r="G37" s="190"/>
      <c r="H37" s="190"/>
      <c r="I37" s="190"/>
      <c r="J37" s="190"/>
    </row>
    <row r="38" spans="1:10" x14ac:dyDescent="0.25">
      <c r="B38" s="158"/>
      <c r="C38" s="158"/>
      <c r="D38" s="158"/>
      <c r="E38" s="158"/>
      <c r="F38" s="158"/>
      <c r="G38" s="158"/>
      <c r="H38" s="159" t="e">
        <f t="shared" si="0"/>
        <v>#DIV/0!</v>
      </c>
      <c r="I38" s="158"/>
      <c r="J38" s="158"/>
    </row>
    <row r="39" spans="1:10" x14ac:dyDescent="0.25">
      <c r="B39" s="8"/>
      <c r="C39" s="8"/>
      <c r="D39" s="8"/>
      <c r="E39" s="8"/>
      <c r="F39" s="8"/>
      <c r="G39" s="8"/>
      <c r="H39" s="6" t="e">
        <f t="shared" si="0"/>
        <v>#DIV/0!</v>
      </c>
      <c r="I39" s="8"/>
      <c r="J39" s="8"/>
    </row>
    <row r="40" spans="1:10" x14ac:dyDescent="0.25">
      <c r="B40" s="8"/>
      <c r="C40" s="8"/>
      <c r="D40" s="8"/>
      <c r="E40" s="8"/>
      <c r="F40" s="8"/>
      <c r="G40" s="8"/>
      <c r="H40" s="6" t="e">
        <f t="shared" si="0"/>
        <v>#DIV/0!</v>
      </c>
      <c r="I40" s="8"/>
      <c r="J40" s="8"/>
    </row>
    <row r="41" spans="1:10" x14ac:dyDescent="0.25">
      <c r="B41" s="8"/>
      <c r="C41" s="8"/>
      <c r="D41" s="8"/>
      <c r="E41" s="8"/>
      <c r="F41" s="8"/>
      <c r="G41" s="8"/>
      <c r="H41" s="6" t="e">
        <f t="shared" si="0"/>
        <v>#DIV/0!</v>
      </c>
      <c r="I41" s="8"/>
      <c r="J41" s="8"/>
    </row>
    <row r="42" spans="1:10" x14ac:dyDescent="0.25">
      <c r="B42" s="8"/>
      <c r="C42" s="8"/>
      <c r="D42" s="8"/>
      <c r="E42" s="8"/>
      <c r="F42" s="8"/>
      <c r="G42" s="8"/>
      <c r="H42" s="6" t="e">
        <f t="shared" si="0"/>
        <v>#DIV/0!</v>
      </c>
      <c r="I42" s="8"/>
      <c r="J42" s="8"/>
    </row>
    <row r="43" spans="1:10" x14ac:dyDescent="0.25">
      <c r="B43" s="8"/>
      <c r="C43" s="8"/>
      <c r="D43" s="8"/>
      <c r="E43" s="8"/>
      <c r="F43" s="8"/>
      <c r="G43" s="8"/>
      <c r="H43" s="6" t="e">
        <f t="shared" si="0"/>
        <v>#DIV/0!</v>
      </c>
      <c r="I43" s="8"/>
      <c r="J43" s="8"/>
    </row>
    <row r="44" spans="1:10" x14ac:dyDescent="0.25">
      <c r="B44" s="8"/>
      <c r="C44" s="8"/>
      <c r="D44" s="8"/>
      <c r="E44" s="8"/>
      <c r="F44" s="8"/>
      <c r="G44" s="8"/>
      <c r="H44" s="6" t="e">
        <f t="shared" si="0"/>
        <v>#DIV/0!</v>
      </c>
      <c r="I44" s="8"/>
      <c r="J44" s="8"/>
    </row>
    <row r="45" spans="1:10" x14ac:dyDescent="0.25">
      <c r="B45" s="8"/>
      <c r="C45" s="8"/>
      <c r="D45" s="8"/>
      <c r="E45" s="8"/>
      <c r="F45" s="8"/>
      <c r="G45" s="8"/>
      <c r="H45" s="6" t="e">
        <f t="shared" si="0"/>
        <v>#DIV/0!</v>
      </c>
      <c r="I45" s="8"/>
      <c r="J45" s="8"/>
    </row>
    <row r="46" spans="1:10" x14ac:dyDescent="0.25">
      <c r="B46" s="8"/>
      <c r="C46" s="8"/>
      <c r="D46" s="8"/>
      <c r="E46" s="8"/>
      <c r="F46" s="8"/>
      <c r="G46" s="8"/>
      <c r="H46" s="6" t="e">
        <f t="shared" si="0"/>
        <v>#DIV/0!</v>
      </c>
      <c r="I46" s="8"/>
      <c r="J46" s="8"/>
    </row>
    <row r="47" spans="1:10" x14ac:dyDescent="0.25">
      <c r="B47" s="8"/>
      <c r="C47" s="8"/>
      <c r="D47" s="8"/>
      <c r="E47" s="8"/>
      <c r="F47" s="8"/>
      <c r="G47" s="8"/>
      <c r="H47" s="6" t="e">
        <f t="shared" si="0"/>
        <v>#DIV/0!</v>
      </c>
      <c r="I47" s="8"/>
      <c r="J47" s="8"/>
    </row>
    <row r="48" spans="1:10" x14ac:dyDescent="0.25">
      <c r="B48" s="8"/>
      <c r="C48" s="8"/>
      <c r="D48" s="8"/>
      <c r="E48" s="8"/>
      <c r="F48" s="8"/>
      <c r="G48" s="8"/>
      <c r="H48" s="6" t="e">
        <f t="shared" si="0"/>
        <v>#DIV/0!</v>
      </c>
      <c r="I48" s="8"/>
      <c r="J48" s="8"/>
    </row>
    <row r="49" spans="2:10" x14ac:dyDescent="0.25">
      <c r="B49" s="136"/>
      <c r="C49" s="8"/>
      <c r="D49" s="8"/>
      <c r="E49" s="8"/>
      <c r="F49" s="8"/>
      <c r="G49" s="8"/>
      <c r="H49" s="6" t="e">
        <f t="shared" si="0"/>
        <v>#DIV/0!</v>
      </c>
      <c r="I49" s="8"/>
      <c r="J49" s="8"/>
    </row>
    <row r="50" spans="2:10" x14ac:dyDescent="0.25">
      <c r="B50" s="8"/>
      <c r="C50" s="8"/>
      <c r="D50" s="8"/>
      <c r="E50" s="8"/>
      <c r="F50" s="8"/>
      <c r="G50" s="8"/>
      <c r="H50" s="6" t="e">
        <f t="shared" si="0"/>
        <v>#DIV/0!</v>
      </c>
      <c r="I50" s="8"/>
      <c r="J50" s="8"/>
    </row>
    <row r="51" spans="2:10" x14ac:dyDescent="0.25">
      <c r="B51" s="8"/>
      <c r="C51" s="8"/>
      <c r="D51" s="8"/>
      <c r="E51" s="8"/>
      <c r="F51" s="8"/>
      <c r="G51" s="8"/>
      <c r="H51" s="6" t="e">
        <f t="shared" si="0"/>
        <v>#DIV/0!</v>
      </c>
      <c r="I51" s="8"/>
      <c r="J51" s="8"/>
    </row>
    <row r="52" spans="2:10" x14ac:dyDescent="0.25">
      <c r="B52" s="8"/>
      <c r="C52" s="8"/>
      <c r="D52" s="8"/>
      <c r="E52" s="8"/>
      <c r="F52" s="8"/>
      <c r="G52" s="8"/>
      <c r="H52" s="6" t="e">
        <f t="shared" si="0"/>
        <v>#DIV/0!</v>
      </c>
      <c r="I52" s="8"/>
      <c r="J52" s="8"/>
    </row>
    <row r="53" spans="2:10" x14ac:dyDescent="0.25">
      <c r="B53" s="8"/>
      <c r="C53" s="8"/>
      <c r="D53" s="8"/>
      <c r="E53" s="8"/>
      <c r="F53" s="8"/>
      <c r="G53" s="8"/>
      <c r="H53" s="6" t="e">
        <f t="shared" si="0"/>
        <v>#DIV/0!</v>
      </c>
      <c r="I53" s="8"/>
      <c r="J53" s="8"/>
    </row>
    <row r="54" spans="2:10" x14ac:dyDescent="0.25">
      <c r="B54" s="8"/>
      <c r="C54" s="8"/>
      <c r="D54" s="8"/>
      <c r="E54" s="8"/>
      <c r="F54" s="8"/>
      <c r="G54" s="8"/>
      <c r="H54" s="6" t="e">
        <f t="shared" si="0"/>
        <v>#DIV/0!</v>
      </c>
      <c r="I54" s="8"/>
      <c r="J54" s="8"/>
    </row>
    <row r="55" spans="2:10" x14ac:dyDescent="0.25">
      <c r="B55" s="8"/>
      <c r="C55" s="8"/>
      <c r="D55" s="8"/>
      <c r="E55" s="8"/>
      <c r="F55" s="8"/>
      <c r="G55" s="8"/>
      <c r="H55" s="6" t="e">
        <f t="shared" si="0"/>
        <v>#DIV/0!</v>
      </c>
      <c r="I55" s="8"/>
      <c r="J55" s="8"/>
    </row>
    <row r="56" spans="2:10" x14ac:dyDescent="0.25">
      <c r="B56" s="8"/>
      <c r="C56" s="8"/>
      <c r="D56" s="8"/>
      <c r="E56" s="8"/>
      <c r="F56" s="8"/>
      <c r="G56" s="8"/>
      <c r="H56" s="6" t="e">
        <f t="shared" si="0"/>
        <v>#DIV/0!</v>
      </c>
      <c r="I56" s="8"/>
      <c r="J56" s="8"/>
    </row>
    <row r="57" spans="2:10" x14ac:dyDescent="0.25">
      <c r="B57" s="8"/>
      <c r="C57" s="8"/>
      <c r="D57" s="8"/>
      <c r="E57" s="8"/>
      <c r="F57" s="8"/>
      <c r="G57" s="8"/>
      <c r="H57" s="6" t="e">
        <f t="shared" si="0"/>
        <v>#DIV/0!</v>
      </c>
      <c r="I57" s="8"/>
      <c r="J57" s="8"/>
    </row>
    <row r="58" spans="2:10" x14ac:dyDescent="0.25">
      <c r="B58" s="8"/>
      <c r="C58" s="8"/>
      <c r="D58" s="8"/>
      <c r="E58" s="8"/>
      <c r="F58" s="8"/>
      <c r="G58" s="8"/>
      <c r="H58" s="6" t="e">
        <f t="shared" si="0"/>
        <v>#DIV/0!</v>
      </c>
      <c r="I58" s="8"/>
      <c r="J58" s="8"/>
    </row>
    <row r="59" spans="2:10" x14ac:dyDescent="0.25">
      <c r="B59" s="8"/>
      <c r="C59" s="8"/>
      <c r="D59" s="8"/>
      <c r="E59" s="8"/>
      <c r="F59" s="8"/>
      <c r="G59" s="8"/>
      <c r="H59" s="6" t="e">
        <f t="shared" si="0"/>
        <v>#DIV/0!</v>
      </c>
      <c r="I59" s="8"/>
      <c r="J59" s="8"/>
    </row>
    <row r="60" spans="2:10" x14ac:dyDescent="0.25">
      <c r="B60" s="8"/>
      <c r="C60" s="8"/>
      <c r="D60" s="8"/>
      <c r="E60" s="8"/>
      <c r="F60" s="8"/>
      <c r="G60" s="8"/>
      <c r="H60" s="6" t="e">
        <f t="shared" si="0"/>
        <v>#DIV/0!</v>
      </c>
      <c r="I60" s="8"/>
      <c r="J60" s="8"/>
    </row>
    <row r="61" spans="2:10" x14ac:dyDescent="0.25">
      <c r="B61" s="8"/>
      <c r="C61" s="8"/>
      <c r="D61" s="8"/>
      <c r="E61" s="8"/>
      <c r="F61" s="8"/>
      <c r="G61" s="8"/>
      <c r="H61" s="6" t="e">
        <f t="shared" si="0"/>
        <v>#DIV/0!</v>
      </c>
      <c r="I61" s="8"/>
      <c r="J61" s="8"/>
    </row>
    <row r="62" spans="2:10" x14ac:dyDescent="0.25">
      <c r="B62" s="8"/>
      <c r="C62" s="8"/>
      <c r="D62" s="8"/>
      <c r="E62" s="8"/>
      <c r="F62" s="8"/>
      <c r="G62" s="8"/>
      <c r="H62" s="6" t="e">
        <f t="shared" si="0"/>
        <v>#DIV/0!</v>
      </c>
      <c r="I62" s="8"/>
      <c r="J62" s="8"/>
    </row>
    <row r="63" spans="2:10" x14ac:dyDescent="0.25">
      <c r="B63" s="8"/>
      <c r="C63" s="8"/>
      <c r="D63" s="8"/>
      <c r="E63" s="8"/>
      <c r="F63" s="8"/>
      <c r="G63" s="8"/>
      <c r="H63" s="6" t="e">
        <f t="shared" si="0"/>
        <v>#DIV/0!</v>
      </c>
      <c r="I63" s="8"/>
      <c r="J63" s="8"/>
    </row>
    <row r="64" spans="2:10" x14ac:dyDescent="0.25">
      <c r="B64" s="8"/>
      <c r="C64" s="8"/>
      <c r="D64" s="8"/>
      <c r="E64" s="8"/>
      <c r="F64" s="8"/>
      <c r="G64" s="8"/>
      <c r="H64" s="6" t="e">
        <f t="shared" si="0"/>
        <v>#DIV/0!</v>
      </c>
      <c r="I64" s="8"/>
      <c r="J64" s="8"/>
    </row>
    <row r="65" spans="1:10" x14ac:dyDescent="0.25">
      <c r="B65" s="8"/>
      <c r="C65" s="8"/>
      <c r="D65" s="8"/>
      <c r="E65" s="8"/>
      <c r="F65" s="8"/>
      <c r="G65" s="8"/>
      <c r="H65" s="6" t="e">
        <f t="shared" si="0"/>
        <v>#DIV/0!</v>
      </c>
      <c r="I65" s="8"/>
      <c r="J65" s="8"/>
    </row>
    <row r="66" spans="1:10" x14ac:dyDescent="0.25">
      <c r="B66" s="8"/>
      <c r="C66" s="8"/>
      <c r="D66" s="8"/>
      <c r="E66" s="8"/>
      <c r="F66" s="8"/>
      <c r="G66" s="8"/>
      <c r="H66" s="6" t="e">
        <f t="shared" si="0"/>
        <v>#DIV/0!</v>
      </c>
      <c r="I66" s="8"/>
      <c r="J66" s="8"/>
    </row>
    <row r="67" spans="1:10" x14ac:dyDescent="0.25">
      <c r="B67" s="8"/>
      <c r="C67" s="8"/>
      <c r="D67" s="8"/>
      <c r="E67" s="8"/>
      <c r="F67" s="8"/>
      <c r="G67" s="8"/>
      <c r="H67" s="6" t="e">
        <f t="shared" ref="H67" si="1">(_xlfn.STDEV.S(E67:G67)/AVERAGE(E67:G67))*100</f>
        <v>#DIV/0!</v>
      </c>
      <c r="I67" s="8"/>
      <c r="J67" s="8"/>
    </row>
    <row r="68" spans="1:10" x14ac:dyDescent="0.25">
      <c r="B68" s="8"/>
      <c r="C68" s="8"/>
      <c r="D68" s="8"/>
      <c r="E68" s="8"/>
      <c r="F68" s="8"/>
      <c r="G68" s="8"/>
      <c r="H68" s="6" t="e">
        <f t="shared" ref="H68:H69" si="2">(_xlfn.STDEV.S(E68:G68)/AVERAGE(E68:G68))*100</f>
        <v>#DIV/0!</v>
      </c>
      <c r="I68" s="8"/>
      <c r="J68" s="8"/>
    </row>
    <row r="69" spans="1:10" x14ac:dyDescent="0.25">
      <c r="B69" s="8"/>
      <c r="C69" s="8"/>
      <c r="D69" s="8"/>
      <c r="E69" s="8"/>
      <c r="F69" s="8"/>
      <c r="G69" s="8"/>
      <c r="H69" s="6" t="e">
        <f t="shared" si="2"/>
        <v>#DIV/0!</v>
      </c>
      <c r="I69" s="8"/>
      <c r="J69" s="8"/>
    </row>
    <row r="70" spans="1:10" ht="15" customHeight="1" x14ac:dyDescent="0.25">
      <c r="A70" s="190" t="s">
        <v>502</v>
      </c>
      <c r="B70" s="190"/>
      <c r="C70" s="190"/>
      <c r="D70" s="190"/>
      <c r="E70" s="190"/>
      <c r="F70" s="190"/>
      <c r="G70" s="190"/>
      <c r="H70" s="190"/>
      <c r="I70" s="190"/>
      <c r="J70" s="190"/>
    </row>
    <row r="71" spans="1:10" x14ac:dyDescent="0.25">
      <c r="A71" s="190"/>
      <c r="B71" s="190"/>
      <c r="C71" s="190"/>
      <c r="D71" s="190"/>
      <c r="E71" s="190"/>
      <c r="F71" s="190"/>
      <c r="G71" s="190"/>
      <c r="H71" s="190"/>
      <c r="I71" s="190"/>
      <c r="J71" s="190"/>
    </row>
    <row r="72" spans="1:10" ht="26.25" customHeight="1" x14ac:dyDescent="0.25">
      <c r="A72" s="190"/>
      <c r="B72" s="190"/>
      <c r="C72" s="190"/>
      <c r="D72" s="190"/>
      <c r="E72" s="190"/>
      <c r="F72" s="190"/>
      <c r="G72" s="190"/>
      <c r="H72" s="190"/>
      <c r="I72" s="190"/>
      <c r="J72" s="190"/>
    </row>
    <row r="73" spans="1:10" x14ac:dyDescent="0.25">
      <c r="A73" s="190"/>
      <c r="B73" s="190"/>
      <c r="C73" s="190"/>
      <c r="D73" s="190"/>
      <c r="E73" s="190"/>
      <c r="F73" s="190"/>
      <c r="G73" s="190"/>
      <c r="H73" s="190"/>
      <c r="I73" s="190"/>
      <c r="J73" s="190"/>
    </row>
  </sheetData>
  <sheetProtection algorithmName="SHA-512" hashValue="Xw7wW4B0/ReiR1L6jpsb5AzroWPOA8fjcHgWUutvstIkdbWz9PfD80bRjfOVTldMOCnUzdjKodkkccyn2KPCFg==" saltValue="VY4Mm/F40VYKlpM0SQS8yw==" spinCount="100000" sheet="1" objects="1" scenarios="1"/>
  <mergeCells count="3">
    <mergeCell ref="A35:J37"/>
    <mergeCell ref="A70:J72"/>
    <mergeCell ref="A73:J73"/>
  </mergeCells>
  <pageMargins left="1.3385826771653544" right="2.1653543307086616" top="1.0629921259842521" bottom="0.86614173228346458" header="0.31496062992125984" footer="0.31496062992125984"/>
  <pageSetup paperSize="281" scale="80" orientation="landscape" r:id="rId1"/>
  <headerFooter>
    <oddHeader>&amp;L&amp;G&amp;C&amp;"Arial,Normal"
REGISTRO DE REPETIBILIDAD ANALITICA&amp;R&amp;"Arial,Negrita"Código: &amp;"Arial,Normal"FOR-DLQ-032
&amp;"Arial,Negrita"Emisor:&amp;"Arial,Normal" DGT-DL-DLQ
&amp;"Arial,Negrita"Versión:&amp;"Arial,Normal" 01
&amp;"Arial,Negrita"Página:&amp;"Arial,Normal" &amp;P de &amp;N</oddHeader>
    <oddFooter>&amp;R&amp;G</oddFooter>
  </headerFooter>
  <ignoredErrors>
    <ignoredError sqref="I2" unlockedFormula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1"/>
  <sheetViews>
    <sheetView view="pageLayout" zoomScaleNormal="100" workbookViewId="0">
      <selection activeCell="I200" sqref="I200"/>
    </sheetView>
  </sheetViews>
  <sheetFormatPr baseColWidth="10" defaultColWidth="15.7109375" defaultRowHeight="15" x14ac:dyDescent="0.25"/>
  <cols>
    <col min="1" max="1" width="12.42578125" customWidth="1"/>
    <col min="2" max="2" width="12.28515625" customWidth="1"/>
    <col min="3" max="3" width="22.140625" customWidth="1"/>
    <col min="8" max="8" width="15.7109375" style="7"/>
    <col min="9" max="9" width="19" customWidth="1"/>
    <col min="10" max="10" width="22.7109375" customWidth="1"/>
  </cols>
  <sheetData>
    <row r="1" spans="1:10" x14ac:dyDescent="0.25">
      <c r="A1" s="1" t="s">
        <v>10</v>
      </c>
      <c r="B1" s="135"/>
    </row>
    <row r="2" spans="1:10" x14ac:dyDescent="0.25">
      <c r="A2" s="1" t="s">
        <v>9</v>
      </c>
      <c r="B2" s="135"/>
    </row>
    <row r="3" spans="1:10" x14ac:dyDescent="0.25">
      <c r="A3" s="1" t="s">
        <v>8</v>
      </c>
      <c r="B3" s="126"/>
      <c r="C3" s="2"/>
      <c r="E3" s="2"/>
      <c r="F3" s="2"/>
      <c r="H3" s="5"/>
      <c r="I3" s="2"/>
      <c r="J3" s="2"/>
    </row>
    <row r="4" spans="1:10" x14ac:dyDescent="0.25">
      <c r="A4" s="2"/>
      <c r="B4" s="2"/>
      <c r="C4" s="2"/>
      <c r="D4" s="2"/>
      <c r="E4" s="2"/>
      <c r="F4" s="2"/>
      <c r="G4" s="2"/>
      <c r="H4" s="5"/>
      <c r="I4" s="2"/>
      <c r="J4" s="2"/>
    </row>
    <row r="5" spans="1:10" ht="45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191" t="s">
        <v>11</v>
      </c>
      <c r="G5" s="192"/>
      <c r="H5" s="4" t="s">
        <v>5</v>
      </c>
      <c r="I5" s="3" t="s">
        <v>6</v>
      </c>
      <c r="J5" s="3" t="s">
        <v>7</v>
      </c>
    </row>
    <row r="6" spans="1:10" x14ac:dyDescent="0.25">
      <c r="A6" s="8"/>
      <c r="B6" s="8"/>
      <c r="C6" s="8"/>
      <c r="D6" s="8"/>
      <c r="E6" s="8"/>
      <c r="F6" s="8">
        <v>358</v>
      </c>
      <c r="G6" s="8">
        <v>356</v>
      </c>
      <c r="H6" s="6">
        <f>(STDEV(F6:G6)/AVERAGE(F6:G6))*100</f>
        <v>0.39613825276557285</v>
      </c>
      <c r="I6" s="8"/>
      <c r="J6" s="8"/>
    </row>
    <row r="7" spans="1:10" x14ac:dyDescent="0.25">
      <c r="A7" s="8"/>
      <c r="B7" s="8"/>
      <c r="C7" s="8"/>
      <c r="D7" s="8"/>
      <c r="E7" s="8"/>
      <c r="F7" s="8"/>
      <c r="G7" s="8"/>
      <c r="H7" s="6" t="e">
        <f t="shared" ref="H7:H70" si="0">(STDEV(F7:G7)/AVERAGE(F7:G7))*100</f>
        <v>#DIV/0!</v>
      </c>
      <c r="I7" s="8"/>
      <c r="J7" s="8"/>
    </row>
    <row r="8" spans="1:10" x14ac:dyDescent="0.25">
      <c r="A8" s="8"/>
      <c r="B8" s="8"/>
      <c r="C8" s="8"/>
      <c r="D8" s="8"/>
      <c r="E8" s="8"/>
      <c r="F8" s="8"/>
      <c r="G8" s="8"/>
      <c r="H8" s="6" t="e">
        <f t="shared" si="0"/>
        <v>#DIV/0!</v>
      </c>
      <c r="I8" s="8"/>
      <c r="J8" s="8"/>
    </row>
    <row r="9" spans="1:10" x14ac:dyDescent="0.25">
      <c r="A9" s="8"/>
      <c r="B9" s="8"/>
      <c r="C9" s="8"/>
      <c r="D9" s="8"/>
      <c r="E9" s="8"/>
      <c r="F9" s="8"/>
      <c r="G9" s="8"/>
      <c r="H9" s="6" t="e">
        <f t="shared" si="0"/>
        <v>#DIV/0!</v>
      </c>
      <c r="I9" s="8"/>
      <c r="J9" s="8"/>
    </row>
    <row r="10" spans="1:10" x14ac:dyDescent="0.25">
      <c r="A10" s="8"/>
      <c r="B10" s="8"/>
      <c r="C10" s="8"/>
      <c r="D10" s="8"/>
      <c r="E10" s="8"/>
      <c r="F10" s="8"/>
      <c r="G10" s="8"/>
      <c r="H10" s="6" t="e">
        <f t="shared" si="0"/>
        <v>#DIV/0!</v>
      </c>
      <c r="I10" s="8"/>
      <c r="J10" s="8"/>
    </row>
    <row r="11" spans="1:10" x14ac:dyDescent="0.25">
      <c r="A11" s="8"/>
      <c r="B11" s="8"/>
      <c r="C11" s="8"/>
      <c r="D11" s="8"/>
      <c r="E11" s="8"/>
      <c r="F11" s="8"/>
      <c r="G11" s="8"/>
      <c r="H11" s="6" t="e">
        <f t="shared" si="0"/>
        <v>#DIV/0!</v>
      </c>
      <c r="I11" s="8"/>
      <c r="J11" s="8"/>
    </row>
    <row r="12" spans="1:10" x14ac:dyDescent="0.25">
      <c r="A12" s="8"/>
      <c r="B12" s="8"/>
      <c r="C12" s="8"/>
      <c r="D12" s="8"/>
      <c r="E12" s="8"/>
      <c r="F12" s="8"/>
      <c r="G12" s="8"/>
      <c r="H12" s="6" t="e">
        <f t="shared" si="0"/>
        <v>#DIV/0!</v>
      </c>
      <c r="I12" s="8"/>
      <c r="J12" s="8"/>
    </row>
    <row r="13" spans="1:10" x14ac:dyDescent="0.25">
      <c r="A13" s="8"/>
      <c r="B13" s="8"/>
      <c r="C13" s="8"/>
      <c r="D13" s="8"/>
      <c r="E13" s="8"/>
      <c r="F13" s="8"/>
      <c r="G13" s="8"/>
      <c r="H13" s="6" t="e">
        <f t="shared" si="0"/>
        <v>#DIV/0!</v>
      </c>
      <c r="I13" s="8"/>
      <c r="J13" s="8"/>
    </row>
    <row r="14" spans="1:10" x14ac:dyDescent="0.25">
      <c r="A14" s="8"/>
      <c r="B14" s="8"/>
      <c r="C14" s="8"/>
      <c r="D14" s="8"/>
      <c r="E14" s="8"/>
      <c r="F14" s="8"/>
      <c r="G14" s="8"/>
      <c r="H14" s="6" t="e">
        <f t="shared" si="0"/>
        <v>#DIV/0!</v>
      </c>
      <c r="I14" s="8"/>
      <c r="J14" s="8"/>
    </row>
    <row r="15" spans="1:10" x14ac:dyDescent="0.25">
      <c r="A15" s="8"/>
      <c r="B15" s="8"/>
      <c r="C15" s="8"/>
      <c r="D15" s="8"/>
      <c r="E15" s="8"/>
      <c r="F15" s="8"/>
      <c r="G15" s="8"/>
      <c r="H15" s="6" t="e">
        <f t="shared" si="0"/>
        <v>#DIV/0!</v>
      </c>
      <c r="I15" s="8"/>
      <c r="J15" s="8"/>
    </row>
    <row r="16" spans="1:10" x14ac:dyDescent="0.25">
      <c r="A16" s="8"/>
      <c r="B16" s="8"/>
      <c r="C16" s="8"/>
      <c r="D16" s="8"/>
      <c r="E16" s="8"/>
      <c r="F16" s="8"/>
      <c r="G16" s="8"/>
      <c r="H16" s="6" t="e">
        <f t="shared" si="0"/>
        <v>#DIV/0!</v>
      </c>
      <c r="I16" s="8"/>
      <c r="J16" s="8"/>
    </row>
    <row r="17" spans="1:10" x14ac:dyDescent="0.25">
      <c r="A17" s="8"/>
      <c r="B17" s="8"/>
      <c r="C17" s="8"/>
      <c r="D17" s="8"/>
      <c r="E17" s="8"/>
      <c r="F17" s="8"/>
      <c r="G17" s="8"/>
      <c r="H17" s="6" t="e">
        <f t="shared" si="0"/>
        <v>#DIV/0!</v>
      </c>
      <c r="I17" s="8"/>
      <c r="J17" s="8"/>
    </row>
    <row r="18" spans="1:10" x14ac:dyDescent="0.25">
      <c r="A18" s="8"/>
      <c r="B18" s="8"/>
      <c r="C18" s="8"/>
      <c r="D18" s="8"/>
      <c r="E18" s="8"/>
      <c r="F18" s="8"/>
      <c r="G18" s="8"/>
      <c r="H18" s="6" t="e">
        <f t="shared" si="0"/>
        <v>#DIV/0!</v>
      </c>
      <c r="I18" s="8"/>
      <c r="J18" s="8"/>
    </row>
    <row r="19" spans="1:10" x14ac:dyDescent="0.25">
      <c r="A19" s="8"/>
      <c r="B19" s="8"/>
      <c r="C19" s="8"/>
      <c r="D19" s="8"/>
      <c r="E19" s="8"/>
      <c r="F19" s="8"/>
      <c r="G19" s="8"/>
      <c r="H19" s="6" t="e">
        <f t="shared" si="0"/>
        <v>#DIV/0!</v>
      </c>
      <c r="I19" s="8"/>
      <c r="J19" s="8"/>
    </row>
    <row r="20" spans="1:10" x14ac:dyDescent="0.25">
      <c r="A20" s="8"/>
      <c r="B20" s="8"/>
      <c r="C20" s="8"/>
      <c r="D20" s="8"/>
      <c r="E20" s="8"/>
      <c r="F20" s="8"/>
      <c r="G20" s="8"/>
      <c r="H20" s="6" t="e">
        <f t="shared" si="0"/>
        <v>#DIV/0!</v>
      </c>
      <c r="I20" s="8"/>
      <c r="J20" s="8"/>
    </row>
    <row r="21" spans="1:10" x14ac:dyDescent="0.25">
      <c r="A21" s="8"/>
      <c r="B21" s="8"/>
      <c r="C21" s="8"/>
      <c r="D21" s="8"/>
      <c r="E21" s="8"/>
      <c r="F21" s="8"/>
      <c r="G21" s="8"/>
      <c r="H21" s="6" t="e">
        <f t="shared" si="0"/>
        <v>#DIV/0!</v>
      </c>
      <c r="I21" s="8"/>
      <c r="J21" s="8"/>
    </row>
    <row r="22" spans="1:10" x14ac:dyDescent="0.25">
      <c r="A22" s="8"/>
      <c r="B22" s="8"/>
      <c r="C22" s="8"/>
      <c r="D22" s="8"/>
      <c r="E22" s="8"/>
      <c r="F22" s="8"/>
      <c r="G22" s="8"/>
      <c r="H22" s="6" t="e">
        <f t="shared" si="0"/>
        <v>#DIV/0!</v>
      </c>
      <c r="I22" s="8"/>
      <c r="J22" s="8"/>
    </row>
    <row r="23" spans="1:10" x14ac:dyDescent="0.25">
      <c r="A23" s="8"/>
      <c r="B23" s="8"/>
      <c r="C23" s="8"/>
      <c r="D23" s="8"/>
      <c r="E23" s="8"/>
      <c r="F23" s="8"/>
      <c r="G23" s="8"/>
      <c r="H23" s="6" t="e">
        <f t="shared" si="0"/>
        <v>#DIV/0!</v>
      </c>
      <c r="I23" s="8"/>
      <c r="J23" s="8"/>
    </row>
    <row r="24" spans="1:10" x14ac:dyDescent="0.25">
      <c r="A24" s="8"/>
      <c r="B24" s="8"/>
      <c r="C24" s="8"/>
      <c r="D24" s="8"/>
      <c r="E24" s="8"/>
      <c r="F24" s="8"/>
      <c r="G24" s="8"/>
      <c r="H24" s="6" t="e">
        <f t="shared" si="0"/>
        <v>#DIV/0!</v>
      </c>
      <c r="I24" s="8"/>
      <c r="J24" s="8"/>
    </row>
    <row r="25" spans="1:10" x14ac:dyDescent="0.25">
      <c r="A25" s="8"/>
      <c r="B25" s="8"/>
      <c r="C25" s="8"/>
      <c r="D25" s="8"/>
      <c r="E25" s="8"/>
      <c r="F25" s="8"/>
      <c r="G25" s="8"/>
      <c r="H25" s="6" t="e">
        <f t="shared" si="0"/>
        <v>#DIV/0!</v>
      </c>
      <c r="I25" s="8"/>
      <c r="J25" s="8"/>
    </row>
    <row r="26" spans="1:10" x14ac:dyDescent="0.25">
      <c r="A26" s="8"/>
      <c r="B26" s="8"/>
      <c r="C26" s="8"/>
      <c r="D26" s="8"/>
      <c r="E26" s="8"/>
      <c r="F26" s="8"/>
      <c r="G26" s="8"/>
      <c r="H26" s="6" t="e">
        <f t="shared" si="0"/>
        <v>#DIV/0!</v>
      </c>
      <c r="I26" s="8"/>
      <c r="J26" s="8"/>
    </row>
    <row r="27" spans="1:10" x14ac:dyDescent="0.25">
      <c r="A27" s="8"/>
      <c r="B27" s="8"/>
      <c r="C27" s="8"/>
      <c r="D27" s="8"/>
      <c r="E27" s="8"/>
      <c r="F27" s="8"/>
      <c r="G27" s="8"/>
      <c r="H27" s="6" t="e">
        <f t="shared" si="0"/>
        <v>#DIV/0!</v>
      </c>
      <c r="I27" s="8"/>
      <c r="J27" s="8"/>
    </row>
    <row r="28" spans="1:10" x14ac:dyDescent="0.25">
      <c r="A28" s="8"/>
      <c r="B28" s="8"/>
      <c r="C28" s="8"/>
      <c r="D28" s="8"/>
      <c r="E28" s="8"/>
      <c r="F28" s="8"/>
      <c r="G28" s="8"/>
      <c r="H28" s="6" t="e">
        <f t="shared" si="0"/>
        <v>#DIV/0!</v>
      </c>
      <c r="I28" s="8"/>
      <c r="J28" s="8"/>
    </row>
    <row r="29" spans="1:10" x14ac:dyDescent="0.25">
      <c r="A29" s="8"/>
      <c r="B29" s="8"/>
      <c r="C29" s="8"/>
      <c r="D29" s="8"/>
      <c r="E29" s="8"/>
      <c r="F29" s="8"/>
      <c r="G29" s="8"/>
      <c r="H29" s="6" t="e">
        <f t="shared" si="0"/>
        <v>#DIV/0!</v>
      </c>
      <c r="I29" s="8"/>
      <c r="J29" s="8"/>
    </row>
    <row r="30" spans="1:10" x14ac:dyDescent="0.25">
      <c r="A30" s="8"/>
      <c r="B30" s="8"/>
      <c r="C30" s="8"/>
      <c r="D30" s="8"/>
      <c r="E30" s="8"/>
      <c r="F30" s="8"/>
      <c r="G30" s="8"/>
      <c r="H30" s="6" t="e">
        <f t="shared" si="0"/>
        <v>#DIV/0!</v>
      </c>
      <c r="I30" s="8"/>
      <c r="J30" s="8"/>
    </row>
    <row r="31" spans="1:10" x14ac:dyDescent="0.25">
      <c r="A31" s="8"/>
      <c r="B31" s="8"/>
      <c r="C31" s="8"/>
      <c r="D31" s="8"/>
      <c r="E31" s="8"/>
      <c r="F31" s="8"/>
      <c r="G31" s="8"/>
      <c r="H31" s="6" t="e">
        <f t="shared" si="0"/>
        <v>#DIV/0!</v>
      </c>
      <c r="I31" s="8"/>
      <c r="J31" s="8"/>
    </row>
    <row r="32" spans="1:10" x14ac:dyDescent="0.25">
      <c r="A32" s="8"/>
      <c r="B32" s="8"/>
      <c r="C32" s="8"/>
      <c r="D32" s="8"/>
      <c r="E32" s="8"/>
      <c r="F32" s="8"/>
      <c r="G32" s="8"/>
      <c r="H32" s="6" t="e">
        <f t="shared" si="0"/>
        <v>#DIV/0!</v>
      </c>
      <c r="I32" s="8"/>
      <c r="J32" s="8"/>
    </row>
    <row r="33" spans="1:10" x14ac:dyDescent="0.25">
      <c r="A33" s="8"/>
      <c r="B33" s="8"/>
      <c r="C33" s="8"/>
      <c r="D33" s="8"/>
      <c r="E33" s="8"/>
      <c r="F33" s="8"/>
      <c r="G33" s="8"/>
      <c r="H33" s="6" t="e">
        <f t="shared" si="0"/>
        <v>#DIV/0!</v>
      </c>
      <c r="I33" s="8"/>
      <c r="J33" s="8"/>
    </row>
    <row r="34" spans="1:10" x14ac:dyDescent="0.25">
      <c r="A34" s="8"/>
      <c r="B34" s="8"/>
      <c r="C34" s="8"/>
      <c r="D34" s="8"/>
      <c r="E34" s="8"/>
      <c r="F34" s="8"/>
      <c r="G34" s="8"/>
      <c r="H34" s="6" t="e">
        <f t="shared" si="0"/>
        <v>#DIV/0!</v>
      </c>
      <c r="I34" s="8"/>
      <c r="J34" s="8"/>
    </row>
    <row r="35" spans="1:10" x14ac:dyDescent="0.25">
      <c r="A35" s="8"/>
      <c r="B35" s="8"/>
      <c r="C35" s="8"/>
      <c r="D35" s="8"/>
      <c r="E35" s="8"/>
      <c r="F35" s="8"/>
      <c r="G35" s="8"/>
      <c r="H35" s="6" t="e">
        <f t="shared" si="0"/>
        <v>#DIV/0!</v>
      </c>
      <c r="I35" s="8"/>
      <c r="J35" s="8"/>
    </row>
    <row r="36" spans="1:10" x14ac:dyDescent="0.25">
      <c r="A36" s="8"/>
      <c r="B36" s="8"/>
      <c r="C36" s="8"/>
      <c r="D36" s="8"/>
      <c r="E36" s="8"/>
      <c r="F36" s="8"/>
      <c r="G36" s="8"/>
      <c r="H36" s="6" t="e">
        <f t="shared" si="0"/>
        <v>#DIV/0!</v>
      </c>
      <c r="I36" s="8"/>
      <c r="J36" s="8"/>
    </row>
    <row r="37" spans="1:10" x14ac:dyDescent="0.25">
      <c r="A37" s="8"/>
      <c r="B37" s="8"/>
      <c r="C37" s="8"/>
      <c r="D37" s="8"/>
      <c r="E37" s="8"/>
      <c r="F37" s="8"/>
      <c r="G37" s="8"/>
      <c r="H37" s="6" t="e">
        <f t="shared" si="0"/>
        <v>#DIV/0!</v>
      </c>
      <c r="I37" s="8"/>
      <c r="J37" s="8"/>
    </row>
    <row r="38" spans="1:10" x14ac:dyDescent="0.25">
      <c r="A38" s="8"/>
      <c r="B38" s="8"/>
      <c r="C38" s="8"/>
      <c r="D38" s="8"/>
      <c r="E38" s="8"/>
      <c r="F38" s="8"/>
      <c r="G38" s="8"/>
      <c r="H38" s="6" t="e">
        <f t="shared" si="0"/>
        <v>#DIV/0!</v>
      </c>
      <c r="I38" s="8"/>
      <c r="J38" s="8"/>
    </row>
    <row r="39" spans="1:10" x14ac:dyDescent="0.25">
      <c r="A39" s="8"/>
      <c r="B39" s="8"/>
      <c r="C39" s="8"/>
      <c r="D39" s="8"/>
      <c r="E39" s="8"/>
      <c r="F39" s="8"/>
      <c r="G39" s="8"/>
      <c r="H39" s="6" t="e">
        <f t="shared" si="0"/>
        <v>#DIV/0!</v>
      </c>
      <c r="I39" s="8"/>
      <c r="J39" s="8"/>
    </row>
    <row r="40" spans="1:10" x14ac:dyDescent="0.25">
      <c r="A40" s="8"/>
      <c r="B40" s="8"/>
      <c r="C40" s="8"/>
      <c r="D40" s="8"/>
      <c r="E40" s="8"/>
      <c r="F40" s="8"/>
      <c r="G40" s="8"/>
      <c r="H40" s="6" t="e">
        <f t="shared" si="0"/>
        <v>#DIV/0!</v>
      </c>
      <c r="I40" s="8"/>
      <c r="J40" s="8"/>
    </row>
    <row r="41" spans="1:10" x14ac:dyDescent="0.25">
      <c r="A41" s="8"/>
      <c r="B41" s="8"/>
      <c r="C41" s="8"/>
      <c r="D41" s="8"/>
      <c r="E41" s="8"/>
      <c r="F41" s="8"/>
      <c r="G41" s="8"/>
      <c r="H41" s="6" t="e">
        <f t="shared" si="0"/>
        <v>#DIV/0!</v>
      </c>
      <c r="I41" s="8"/>
      <c r="J41" s="8"/>
    </row>
    <row r="42" spans="1:10" x14ac:dyDescent="0.25">
      <c r="A42" s="8"/>
      <c r="B42" s="8"/>
      <c r="C42" s="8"/>
      <c r="D42" s="8"/>
      <c r="E42" s="8"/>
      <c r="F42" s="8"/>
      <c r="G42" s="8"/>
      <c r="H42" s="6" t="e">
        <f t="shared" si="0"/>
        <v>#DIV/0!</v>
      </c>
      <c r="I42" s="8"/>
      <c r="J42" s="8"/>
    </row>
    <row r="43" spans="1:10" x14ac:dyDescent="0.25">
      <c r="A43" s="8"/>
      <c r="B43" s="8"/>
      <c r="C43" s="8"/>
      <c r="D43" s="8"/>
      <c r="E43" s="8"/>
      <c r="F43" s="8"/>
      <c r="G43" s="8"/>
      <c r="H43" s="6" t="e">
        <f t="shared" si="0"/>
        <v>#DIV/0!</v>
      </c>
      <c r="I43" s="8"/>
      <c r="J43" s="8"/>
    </row>
    <row r="44" spans="1:10" x14ac:dyDescent="0.25">
      <c r="A44" s="8"/>
      <c r="B44" s="8"/>
      <c r="C44" s="8"/>
      <c r="D44" s="8"/>
      <c r="E44" s="8"/>
      <c r="F44" s="8"/>
      <c r="G44" s="8"/>
      <c r="H44" s="6" t="e">
        <f t="shared" si="0"/>
        <v>#DIV/0!</v>
      </c>
      <c r="I44" s="8"/>
      <c r="J44" s="8"/>
    </row>
    <row r="45" spans="1:10" x14ac:dyDescent="0.25">
      <c r="A45" s="8"/>
      <c r="B45" s="8"/>
      <c r="C45" s="8"/>
      <c r="D45" s="8"/>
      <c r="E45" s="8"/>
      <c r="F45" s="8"/>
      <c r="G45" s="8"/>
      <c r="H45" s="6" t="e">
        <f t="shared" si="0"/>
        <v>#DIV/0!</v>
      </c>
      <c r="I45" s="8"/>
      <c r="J45" s="8"/>
    </row>
    <row r="46" spans="1:10" x14ac:dyDescent="0.25">
      <c r="A46" s="8"/>
      <c r="B46" s="8"/>
      <c r="C46" s="8"/>
      <c r="D46" s="8"/>
      <c r="E46" s="8"/>
      <c r="F46" s="8"/>
      <c r="G46" s="8"/>
      <c r="H46" s="6" t="e">
        <f t="shared" si="0"/>
        <v>#DIV/0!</v>
      </c>
      <c r="I46" s="8"/>
      <c r="J46" s="8"/>
    </row>
    <row r="47" spans="1:10" x14ac:dyDescent="0.25">
      <c r="A47" s="8"/>
      <c r="B47" s="8"/>
      <c r="C47" s="8"/>
      <c r="D47" s="8"/>
      <c r="E47" s="8"/>
      <c r="F47" s="8"/>
      <c r="G47" s="8"/>
      <c r="H47" s="6" t="e">
        <f t="shared" si="0"/>
        <v>#DIV/0!</v>
      </c>
      <c r="I47" s="8"/>
      <c r="J47" s="8"/>
    </row>
    <row r="48" spans="1:10" x14ac:dyDescent="0.25">
      <c r="A48" s="8"/>
      <c r="B48" s="8"/>
      <c r="C48" s="8"/>
      <c r="D48" s="8"/>
      <c r="E48" s="8"/>
      <c r="F48" s="8"/>
      <c r="G48" s="8"/>
      <c r="H48" s="6" t="e">
        <f t="shared" si="0"/>
        <v>#DIV/0!</v>
      </c>
      <c r="I48" s="8"/>
      <c r="J48" s="8"/>
    </row>
    <row r="49" spans="1:10" x14ac:dyDescent="0.25">
      <c r="A49" s="8"/>
      <c r="B49" s="8"/>
      <c r="C49" s="8"/>
      <c r="D49" s="8"/>
      <c r="E49" s="8"/>
      <c r="F49" s="8"/>
      <c r="G49" s="8"/>
      <c r="H49" s="6" t="e">
        <f t="shared" si="0"/>
        <v>#DIV/0!</v>
      </c>
      <c r="I49" s="8"/>
      <c r="J49" s="8"/>
    </row>
    <row r="50" spans="1:10" x14ac:dyDescent="0.25">
      <c r="A50" s="8"/>
      <c r="B50" s="8"/>
      <c r="C50" s="8"/>
      <c r="D50" s="8"/>
      <c r="E50" s="8"/>
      <c r="F50" s="8"/>
      <c r="G50" s="8"/>
      <c r="H50" s="6" t="e">
        <f t="shared" si="0"/>
        <v>#DIV/0!</v>
      </c>
      <c r="I50" s="8"/>
      <c r="J50" s="8"/>
    </row>
    <row r="51" spans="1:10" x14ac:dyDescent="0.25">
      <c r="A51" s="8"/>
      <c r="B51" s="8"/>
      <c r="C51" s="8"/>
      <c r="D51" s="8"/>
      <c r="E51" s="8"/>
      <c r="F51" s="8"/>
      <c r="G51" s="8"/>
      <c r="H51" s="6" t="e">
        <f t="shared" si="0"/>
        <v>#DIV/0!</v>
      </c>
      <c r="I51" s="8"/>
      <c r="J51" s="8"/>
    </row>
    <row r="52" spans="1:10" x14ac:dyDescent="0.25">
      <c r="A52" s="8"/>
      <c r="B52" s="8"/>
      <c r="C52" s="8"/>
      <c r="D52" s="8"/>
      <c r="E52" s="8"/>
      <c r="F52" s="8"/>
      <c r="G52" s="8"/>
      <c r="H52" s="6" t="e">
        <f t="shared" si="0"/>
        <v>#DIV/0!</v>
      </c>
      <c r="I52" s="8"/>
      <c r="J52" s="8"/>
    </row>
    <row r="53" spans="1:10" x14ac:dyDescent="0.25">
      <c r="A53" s="8"/>
      <c r="B53" s="8"/>
      <c r="C53" s="8"/>
      <c r="D53" s="8"/>
      <c r="E53" s="8"/>
      <c r="F53" s="8"/>
      <c r="G53" s="8"/>
      <c r="H53" s="6" t="e">
        <f t="shared" si="0"/>
        <v>#DIV/0!</v>
      </c>
      <c r="I53" s="8"/>
      <c r="J53" s="8"/>
    </row>
    <row r="54" spans="1:10" x14ac:dyDescent="0.25">
      <c r="A54" s="8"/>
      <c r="B54" s="8"/>
      <c r="C54" s="8"/>
      <c r="D54" s="8"/>
      <c r="E54" s="8"/>
      <c r="F54" s="8"/>
      <c r="G54" s="8"/>
      <c r="H54" s="6" t="e">
        <f t="shared" si="0"/>
        <v>#DIV/0!</v>
      </c>
      <c r="I54" s="8"/>
      <c r="J54" s="8"/>
    </row>
    <row r="55" spans="1:10" x14ac:dyDescent="0.25">
      <c r="A55" s="8"/>
      <c r="B55" s="8"/>
      <c r="C55" s="8"/>
      <c r="D55" s="8"/>
      <c r="E55" s="8"/>
      <c r="F55" s="8"/>
      <c r="G55" s="8"/>
      <c r="H55" s="6" t="e">
        <f t="shared" si="0"/>
        <v>#DIV/0!</v>
      </c>
      <c r="I55" s="8"/>
      <c r="J55" s="8"/>
    </row>
    <row r="56" spans="1:10" x14ac:dyDescent="0.25">
      <c r="A56" s="8"/>
      <c r="B56" s="8"/>
      <c r="C56" s="8"/>
      <c r="D56" s="8"/>
      <c r="E56" s="8"/>
      <c r="F56" s="8"/>
      <c r="G56" s="8"/>
      <c r="H56" s="6" t="e">
        <f t="shared" si="0"/>
        <v>#DIV/0!</v>
      </c>
      <c r="I56" s="8"/>
      <c r="J56" s="8"/>
    </row>
    <row r="57" spans="1:10" x14ac:dyDescent="0.25">
      <c r="A57" s="8"/>
      <c r="B57" s="8"/>
      <c r="C57" s="8"/>
      <c r="D57" s="8"/>
      <c r="E57" s="8"/>
      <c r="F57" s="8"/>
      <c r="G57" s="8"/>
      <c r="H57" s="6" t="e">
        <f t="shared" si="0"/>
        <v>#DIV/0!</v>
      </c>
      <c r="I57" s="8"/>
      <c r="J57" s="8"/>
    </row>
    <row r="58" spans="1:10" x14ac:dyDescent="0.25">
      <c r="A58" s="8"/>
      <c r="B58" s="8"/>
      <c r="C58" s="8"/>
      <c r="D58" s="8"/>
      <c r="E58" s="8"/>
      <c r="F58" s="8"/>
      <c r="G58" s="8"/>
      <c r="H58" s="6" t="e">
        <f t="shared" si="0"/>
        <v>#DIV/0!</v>
      </c>
      <c r="I58" s="8"/>
      <c r="J58" s="8"/>
    </row>
    <row r="59" spans="1:10" x14ac:dyDescent="0.25">
      <c r="A59" s="8"/>
      <c r="B59" s="8"/>
      <c r="C59" s="8"/>
      <c r="D59" s="8"/>
      <c r="E59" s="8"/>
      <c r="F59" s="8"/>
      <c r="G59" s="8"/>
      <c r="H59" s="6" t="e">
        <f t="shared" si="0"/>
        <v>#DIV/0!</v>
      </c>
      <c r="I59" s="8"/>
      <c r="J59" s="8"/>
    </row>
    <row r="60" spans="1:10" x14ac:dyDescent="0.25">
      <c r="A60" s="8"/>
      <c r="B60" s="8"/>
      <c r="C60" s="8"/>
      <c r="D60" s="8"/>
      <c r="E60" s="8"/>
      <c r="F60" s="8"/>
      <c r="G60" s="8"/>
      <c r="H60" s="6" t="e">
        <f t="shared" si="0"/>
        <v>#DIV/0!</v>
      </c>
      <c r="I60" s="8"/>
      <c r="J60" s="8"/>
    </row>
    <row r="61" spans="1:10" x14ac:dyDescent="0.25">
      <c r="A61" s="8"/>
      <c r="B61" s="8"/>
      <c r="C61" s="8"/>
      <c r="D61" s="8"/>
      <c r="E61" s="8"/>
      <c r="F61" s="8"/>
      <c r="G61" s="8"/>
      <c r="H61" s="6" t="e">
        <f t="shared" si="0"/>
        <v>#DIV/0!</v>
      </c>
      <c r="I61" s="8"/>
      <c r="J61" s="8"/>
    </row>
    <row r="62" spans="1:10" x14ac:dyDescent="0.25">
      <c r="A62" s="8"/>
      <c r="B62" s="8"/>
      <c r="C62" s="8"/>
      <c r="D62" s="8"/>
      <c r="E62" s="8"/>
      <c r="F62" s="8"/>
      <c r="G62" s="8"/>
      <c r="H62" s="6" t="e">
        <f t="shared" si="0"/>
        <v>#DIV/0!</v>
      </c>
      <c r="I62" s="8"/>
      <c r="J62" s="8"/>
    </row>
    <row r="63" spans="1:10" x14ac:dyDescent="0.25">
      <c r="A63" s="8"/>
      <c r="B63" s="8"/>
      <c r="C63" s="8"/>
      <c r="D63" s="8"/>
      <c r="E63" s="8"/>
      <c r="F63" s="8"/>
      <c r="G63" s="8"/>
      <c r="H63" s="6" t="e">
        <f t="shared" si="0"/>
        <v>#DIV/0!</v>
      </c>
      <c r="I63" s="8"/>
      <c r="J63" s="8"/>
    </row>
    <row r="64" spans="1:10" x14ac:dyDescent="0.25">
      <c r="A64" s="8"/>
      <c r="B64" s="8"/>
      <c r="C64" s="8"/>
      <c r="D64" s="8"/>
      <c r="E64" s="8"/>
      <c r="F64" s="8"/>
      <c r="G64" s="8"/>
      <c r="H64" s="6" t="e">
        <f t="shared" si="0"/>
        <v>#DIV/0!</v>
      </c>
      <c r="I64" s="8"/>
      <c r="J64" s="8"/>
    </row>
    <row r="65" spans="1:10" x14ac:dyDescent="0.25">
      <c r="A65" s="8"/>
      <c r="B65" s="8"/>
      <c r="C65" s="8"/>
      <c r="D65" s="8"/>
      <c r="E65" s="8"/>
      <c r="F65" s="8"/>
      <c r="G65" s="8"/>
      <c r="H65" s="6" t="e">
        <f t="shared" si="0"/>
        <v>#DIV/0!</v>
      </c>
      <c r="I65" s="8"/>
      <c r="J65" s="8"/>
    </row>
    <row r="66" spans="1:10" x14ac:dyDescent="0.25">
      <c r="A66" s="8"/>
      <c r="B66" s="8"/>
      <c r="C66" s="8"/>
      <c r="D66" s="8"/>
      <c r="E66" s="8"/>
      <c r="F66" s="8"/>
      <c r="G66" s="8"/>
      <c r="H66" s="6" t="e">
        <f t="shared" si="0"/>
        <v>#DIV/0!</v>
      </c>
      <c r="I66" s="8"/>
      <c r="J66" s="8"/>
    </row>
    <row r="67" spans="1:10" x14ac:dyDescent="0.25">
      <c r="A67" s="8"/>
      <c r="B67" s="8"/>
      <c r="C67" s="8"/>
      <c r="D67" s="8"/>
      <c r="E67" s="8"/>
      <c r="F67" s="8"/>
      <c r="G67" s="8"/>
      <c r="H67" s="6" t="e">
        <f t="shared" si="0"/>
        <v>#DIV/0!</v>
      </c>
      <c r="I67" s="8"/>
      <c r="J67" s="8"/>
    </row>
    <row r="68" spans="1:10" x14ac:dyDescent="0.25">
      <c r="A68" s="8"/>
      <c r="B68" s="8"/>
      <c r="C68" s="8"/>
      <c r="D68" s="8"/>
      <c r="E68" s="8"/>
      <c r="F68" s="8"/>
      <c r="G68" s="8"/>
      <c r="H68" s="6" t="e">
        <f t="shared" si="0"/>
        <v>#DIV/0!</v>
      </c>
      <c r="I68" s="8"/>
      <c r="J68" s="8"/>
    </row>
    <row r="69" spans="1:10" x14ac:dyDescent="0.25">
      <c r="A69" s="8"/>
      <c r="B69" s="8"/>
      <c r="C69" s="8"/>
      <c r="D69" s="8"/>
      <c r="E69" s="8"/>
      <c r="F69" s="8"/>
      <c r="G69" s="8"/>
      <c r="H69" s="6" t="e">
        <f t="shared" si="0"/>
        <v>#DIV/0!</v>
      </c>
      <c r="I69" s="8"/>
      <c r="J69" s="8"/>
    </row>
    <row r="70" spans="1:10" x14ac:dyDescent="0.25">
      <c r="A70" s="8"/>
      <c r="B70" s="8"/>
      <c r="C70" s="8"/>
      <c r="D70" s="8"/>
      <c r="E70" s="8"/>
      <c r="F70" s="8"/>
      <c r="G70" s="8"/>
      <c r="H70" s="6" t="e">
        <f t="shared" si="0"/>
        <v>#DIV/0!</v>
      </c>
      <c r="I70" s="8"/>
      <c r="J70" s="8"/>
    </row>
    <row r="71" spans="1:10" x14ac:dyDescent="0.25">
      <c r="A71" s="8"/>
      <c r="B71" s="8"/>
      <c r="C71" s="8"/>
      <c r="D71" s="8"/>
      <c r="E71" s="8"/>
      <c r="F71" s="8"/>
      <c r="G71" s="8"/>
      <c r="H71" s="6" t="e">
        <f t="shared" ref="H71" si="1">(STDEV(F71:G71)/AVERAGE(F71:G71))*100</f>
        <v>#DIV/0!</v>
      </c>
      <c r="I71" s="8"/>
      <c r="J71" s="8"/>
    </row>
    <row r="72" spans="1:10" x14ac:dyDescent="0.25">
      <c r="A72" s="8"/>
      <c r="B72" s="8"/>
      <c r="C72" s="8"/>
      <c r="D72" s="8"/>
      <c r="E72" s="8"/>
      <c r="F72" s="8"/>
      <c r="G72" s="8"/>
      <c r="H72" s="6" t="e">
        <f t="shared" ref="H72:H135" si="2">(STDEV(F72:G72)/AVERAGE(F72:G72))*100</f>
        <v>#DIV/0!</v>
      </c>
      <c r="I72" s="8"/>
      <c r="J72" s="8"/>
    </row>
    <row r="73" spans="1:10" x14ac:dyDescent="0.25">
      <c r="A73" s="8"/>
      <c r="B73" s="8"/>
      <c r="C73" s="8"/>
      <c r="D73" s="8"/>
      <c r="E73" s="8"/>
      <c r="F73" s="8"/>
      <c r="G73" s="8"/>
      <c r="H73" s="6" t="e">
        <f t="shared" si="2"/>
        <v>#DIV/0!</v>
      </c>
      <c r="I73" s="8"/>
      <c r="J73" s="8"/>
    </row>
    <row r="74" spans="1:10" x14ac:dyDescent="0.25">
      <c r="A74" s="8"/>
      <c r="B74" s="8"/>
      <c r="C74" s="8"/>
      <c r="D74" s="8"/>
      <c r="E74" s="8"/>
      <c r="F74" s="8"/>
      <c r="G74" s="8"/>
      <c r="H74" s="6" t="e">
        <f t="shared" si="2"/>
        <v>#DIV/0!</v>
      </c>
      <c r="I74" s="8"/>
      <c r="J74" s="8"/>
    </row>
    <row r="75" spans="1:10" x14ac:dyDescent="0.25">
      <c r="A75" s="8"/>
      <c r="B75" s="8"/>
      <c r="C75" s="8"/>
      <c r="D75" s="8"/>
      <c r="E75" s="8"/>
      <c r="F75" s="8"/>
      <c r="G75" s="8"/>
      <c r="H75" s="6" t="e">
        <f t="shared" si="2"/>
        <v>#DIV/0!</v>
      </c>
      <c r="I75" s="8"/>
      <c r="J75" s="8"/>
    </row>
    <row r="76" spans="1:10" x14ac:dyDescent="0.25">
      <c r="A76" s="8"/>
      <c r="B76" s="8"/>
      <c r="C76" s="8"/>
      <c r="D76" s="8"/>
      <c r="E76" s="8"/>
      <c r="F76" s="8"/>
      <c r="G76" s="8"/>
      <c r="H76" s="6" t="e">
        <f t="shared" si="2"/>
        <v>#DIV/0!</v>
      </c>
      <c r="I76" s="8"/>
      <c r="J76" s="8"/>
    </row>
    <row r="77" spans="1:10" x14ac:dyDescent="0.25">
      <c r="A77" s="8"/>
      <c r="B77" s="8"/>
      <c r="C77" s="8"/>
      <c r="D77" s="8"/>
      <c r="E77" s="8"/>
      <c r="F77" s="8"/>
      <c r="G77" s="8"/>
      <c r="H77" s="6" t="e">
        <f t="shared" si="2"/>
        <v>#DIV/0!</v>
      </c>
      <c r="I77" s="8"/>
      <c r="J77" s="8"/>
    </row>
    <row r="78" spans="1:10" x14ac:dyDescent="0.25">
      <c r="A78" s="8"/>
      <c r="B78" s="8"/>
      <c r="C78" s="8"/>
      <c r="D78" s="8"/>
      <c r="E78" s="8"/>
      <c r="F78" s="8"/>
      <c r="G78" s="8"/>
      <c r="H78" s="6" t="e">
        <f t="shared" si="2"/>
        <v>#DIV/0!</v>
      </c>
      <c r="I78" s="8"/>
      <c r="J78" s="8"/>
    </row>
    <row r="79" spans="1:10" x14ac:dyDescent="0.25">
      <c r="A79" s="8"/>
      <c r="B79" s="8"/>
      <c r="C79" s="8"/>
      <c r="D79" s="8"/>
      <c r="E79" s="8"/>
      <c r="F79" s="8"/>
      <c r="G79" s="8"/>
      <c r="H79" s="6" t="e">
        <f t="shared" si="2"/>
        <v>#DIV/0!</v>
      </c>
      <c r="I79" s="8"/>
      <c r="J79" s="8"/>
    </row>
    <row r="80" spans="1:10" x14ac:dyDescent="0.25">
      <c r="A80" s="8"/>
      <c r="B80" s="8"/>
      <c r="C80" s="8"/>
      <c r="D80" s="8"/>
      <c r="E80" s="8"/>
      <c r="F80" s="8"/>
      <c r="G80" s="8"/>
      <c r="H80" s="6" t="e">
        <f t="shared" si="2"/>
        <v>#DIV/0!</v>
      </c>
      <c r="I80" s="8"/>
      <c r="J80" s="8"/>
    </row>
    <row r="81" spans="1:10" x14ac:dyDescent="0.25">
      <c r="A81" s="8"/>
      <c r="B81" s="8"/>
      <c r="C81" s="8"/>
      <c r="D81" s="8"/>
      <c r="E81" s="8"/>
      <c r="F81" s="8"/>
      <c r="G81" s="8"/>
      <c r="H81" s="6" t="e">
        <f t="shared" si="2"/>
        <v>#DIV/0!</v>
      </c>
      <c r="I81" s="8"/>
      <c r="J81" s="8"/>
    </row>
    <row r="82" spans="1:10" x14ac:dyDescent="0.25">
      <c r="A82" s="8"/>
      <c r="B82" s="8"/>
      <c r="C82" s="8"/>
      <c r="D82" s="8"/>
      <c r="E82" s="8"/>
      <c r="F82" s="8"/>
      <c r="G82" s="8"/>
      <c r="H82" s="6" t="e">
        <f t="shared" si="2"/>
        <v>#DIV/0!</v>
      </c>
      <c r="I82" s="8"/>
      <c r="J82" s="8"/>
    </row>
    <row r="83" spans="1:10" x14ac:dyDescent="0.25">
      <c r="A83" s="8"/>
      <c r="B83" s="8"/>
      <c r="C83" s="8"/>
      <c r="D83" s="8"/>
      <c r="E83" s="8"/>
      <c r="F83" s="8"/>
      <c r="G83" s="8"/>
      <c r="H83" s="6" t="e">
        <f t="shared" si="2"/>
        <v>#DIV/0!</v>
      </c>
      <c r="I83" s="8"/>
      <c r="J83" s="8"/>
    </row>
    <row r="84" spans="1:10" x14ac:dyDescent="0.25">
      <c r="A84" s="8"/>
      <c r="B84" s="8"/>
      <c r="C84" s="8"/>
      <c r="D84" s="8"/>
      <c r="E84" s="8"/>
      <c r="F84" s="8"/>
      <c r="G84" s="8"/>
      <c r="H84" s="6" t="e">
        <f t="shared" si="2"/>
        <v>#DIV/0!</v>
      </c>
      <c r="I84" s="8"/>
      <c r="J84" s="8"/>
    </row>
    <row r="85" spans="1:10" x14ac:dyDescent="0.25">
      <c r="A85" s="8"/>
      <c r="B85" s="8"/>
      <c r="C85" s="8"/>
      <c r="D85" s="8"/>
      <c r="E85" s="8"/>
      <c r="F85" s="8"/>
      <c r="G85" s="8"/>
      <c r="H85" s="6" t="e">
        <f t="shared" si="2"/>
        <v>#DIV/0!</v>
      </c>
      <c r="I85" s="8"/>
      <c r="J85" s="8"/>
    </row>
    <row r="86" spans="1:10" x14ac:dyDescent="0.25">
      <c r="A86" s="8"/>
      <c r="B86" s="8"/>
      <c r="C86" s="8"/>
      <c r="D86" s="8"/>
      <c r="E86" s="8"/>
      <c r="F86" s="8"/>
      <c r="G86" s="8"/>
      <c r="H86" s="6" t="e">
        <f t="shared" si="2"/>
        <v>#DIV/0!</v>
      </c>
      <c r="I86" s="8"/>
      <c r="J86" s="8"/>
    </row>
    <row r="87" spans="1:10" x14ac:dyDescent="0.25">
      <c r="A87" s="8"/>
      <c r="B87" s="8"/>
      <c r="C87" s="8"/>
      <c r="D87" s="8"/>
      <c r="E87" s="8"/>
      <c r="F87" s="8"/>
      <c r="G87" s="8"/>
      <c r="H87" s="6" t="e">
        <f t="shared" si="2"/>
        <v>#DIV/0!</v>
      </c>
      <c r="I87" s="8"/>
      <c r="J87" s="8"/>
    </row>
    <row r="88" spans="1:10" x14ac:dyDescent="0.25">
      <c r="A88" s="8"/>
      <c r="B88" s="8"/>
      <c r="C88" s="8"/>
      <c r="D88" s="8"/>
      <c r="E88" s="8"/>
      <c r="F88" s="8"/>
      <c r="G88" s="8"/>
      <c r="H88" s="6" t="e">
        <f t="shared" si="2"/>
        <v>#DIV/0!</v>
      </c>
      <c r="I88" s="8"/>
      <c r="J88" s="8"/>
    </row>
    <row r="89" spans="1:10" x14ac:dyDescent="0.25">
      <c r="A89" s="8"/>
      <c r="B89" s="8"/>
      <c r="C89" s="8"/>
      <c r="D89" s="8"/>
      <c r="E89" s="8"/>
      <c r="F89" s="8"/>
      <c r="G89" s="8"/>
      <c r="H89" s="6" t="e">
        <f t="shared" si="2"/>
        <v>#DIV/0!</v>
      </c>
      <c r="I89" s="8"/>
      <c r="J89" s="8"/>
    </row>
    <row r="90" spans="1:10" x14ac:dyDescent="0.25">
      <c r="A90" s="8"/>
      <c r="B90" s="8"/>
      <c r="C90" s="8"/>
      <c r="D90" s="8"/>
      <c r="E90" s="8"/>
      <c r="F90" s="8"/>
      <c r="G90" s="8"/>
      <c r="H90" s="6" t="e">
        <f t="shared" si="2"/>
        <v>#DIV/0!</v>
      </c>
      <c r="I90" s="8"/>
      <c r="J90" s="8"/>
    </row>
    <row r="91" spans="1:10" x14ac:dyDescent="0.25">
      <c r="A91" s="8"/>
      <c r="B91" s="8"/>
      <c r="C91" s="8"/>
      <c r="D91" s="8"/>
      <c r="E91" s="8"/>
      <c r="F91" s="8"/>
      <c r="G91" s="8"/>
      <c r="H91" s="6" t="e">
        <f t="shared" si="2"/>
        <v>#DIV/0!</v>
      </c>
      <c r="I91" s="8"/>
      <c r="J91" s="8"/>
    </row>
    <row r="92" spans="1:10" x14ac:dyDescent="0.25">
      <c r="A92" s="8"/>
      <c r="B92" s="8"/>
      <c r="C92" s="8"/>
      <c r="D92" s="8"/>
      <c r="E92" s="8"/>
      <c r="F92" s="8"/>
      <c r="G92" s="8"/>
      <c r="H92" s="6" t="e">
        <f t="shared" si="2"/>
        <v>#DIV/0!</v>
      </c>
      <c r="I92" s="8"/>
      <c r="J92" s="8"/>
    </row>
    <row r="93" spans="1:10" x14ac:dyDescent="0.25">
      <c r="A93" s="8"/>
      <c r="B93" s="8"/>
      <c r="C93" s="8"/>
      <c r="D93" s="8"/>
      <c r="E93" s="8"/>
      <c r="F93" s="8"/>
      <c r="G93" s="8"/>
      <c r="H93" s="6" t="e">
        <f t="shared" si="2"/>
        <v>#DIV/0!</v>
      </c>
      <c r="I93" s="8"/>
      <c r="J93" s="8"/>
    </row>
    <row r="94" spans="1:10" x14ac:dyDescent="0.25">
      <c r="A94" s="8"/>
      <c r="B94" s="8"/>
      <c r="C94" s="8"/>
      <c r="D94" s="8"/>
      <c r="E94" s="8"/>
      <c r="F94" s="8"/>
      <c r="G94" s="8"/>
      <c r="H94" s="6" t="e">
        <f t="shared" si="2"/>
        <v>#DIV/0!</v>
      </c>
      <c r="I94" s="8"/>
      <c r="J94" s="8"/>
    </row>
    <row r="95" spans="1:10" x14ac:dyDescent="0.25">
      <c r="A95" s="8"/>
      <c r="B95" s="8"/>
      <c r="C95" s="8"/>
      <c r="D95" s="8"/>
      <c r="E95" s="8"/>
      <c r="F95" s="8"/>
      <c r="G95" s="8"/>
      <c r="H95" s="6" t="e">
        <f t="shared" si="2"/>
        <v>#DIV/0!</v>
      </c>
      <c r="I95" s="8"/>
      <c r="J95" s="8"/>
    </row>
    <row r="96" spans="1:10" x14ac:dyDescent="0.25">
      <c r="A96" s="8"/>
      <c r="B96" s="8"/>
      <c r="C96" s="8"/>
      <c r="D96" s="8"/>
      <c r="E96" s="8"/>
      <c r="F96" s="8"/>
      <c r="G96" s="8"/>
      <c r="H96" s="6" t="e">
        <f t="shared" si="2"/>
        <v>#DIV/0!</v>
      </c>
      <c r="I96" s="8"/>
      <c r="J96" s="8"/>
    </row>
    <row r="97" spans="1:10" x14ac:dyDescent="0.25">
      <c r="A97" s="8"/>
      <c r="B97" s="8"/>
      <c r="C97" s="8"/>
      <c r="D97" s="8"/>
      <c r="E97" s="8"/>
      <c r="F97" s="8"/>
      <c r="G97" s="8"/>
      <c r="H97" s="6" t="e">
        <f t="shared" si="2"/>
        <v>#DIV/0!</v>
      </c>
      <c r="I97" s="8"/>
      <c r="J97" s="8"/>
    </row>
    <row r="98" spans="1:10" x14ac:dyDescent="0.25">
      <c r="A98" s="8"/>
      <c r="B98" s="8"/>
      <c r="C98" s="8"/>
      <c r="D98" s="8"/>
      <c r="E98" s="8"/>
      <c r="F98" s="8"/>
      <c r="G98" s="8"/>
      <c r="H98" s="6" t="e">
        <f t="shared" si="2"/>
        <v>#DIV/0!</v>
      </c>
      <c r="I98" s="8"/>
      <c r="J98" s="8"/>
    </row>
    <row r="99" spans="1:10" x14ac:dyDescent="0.25">
      <c r="A99" s="8"/>
      <c r="B99" s="8"/>
      <c r="C99" s="8"/>
      <c r="D99" s="8"/>
      <c r="E99" s="8"/>
      <c r="F99" s="8"/>
      <c r="G99" s="8"/>
      <c r="H99" s="6" t="e">
        <f t="shared" si="2"/>
        <v>#DIV/0!</v>
      </c>
      <c r="I99" s="8"/>
      <c r="J99" s="8"/>
    </row>
    <row r="100" spans="1:10" x14ac:dyDescent="0.25">
      <c r="A100" s="8"/>
      <c r="B100" s="8"/>
      <c r="C100" s="8"/>
      <c r="D100" s="8"/>
      <c r="E100" s="8"/>
      <c r="F100" s="8"/>
      <c r="G100" s="8"/>
      <c r="H100" s="6" t="e">
        <f t="shared" si="2"/>
        <v>#DIV/0!</v>
      </c>
      <c r="I100" s="8"/>
      <c r="J100" s="8"/>
    </row>
    <row r="101" spans="1:10" x14ac:dyDescent="0.25">
      <c r="A101" s="8"/>
      <c r="B101" s="8"/>
      <c r="C101" s="8"/>
      <c r="D101" s="8"/>
      <c r="E101" s="8"/>
      <c r="F101" s="8"/>
      <c r="G101" s="8"/>
      <c r="H101" s="6" t="e">
        <f t="shared" si="2"/>
        <v>#DIV/0!</v>
      </c>
      <c r="I101" s="8"/>
      <c r="J101" s="8"/>
    </row>
    <row r="102" spans="1:10" x14ac:dyDescent="0.25">
      <c r="A102" s="8"/>
      <c r="B102" s="8"/>
      <c r="C102" s="8"/>
      <c r="D102" s="8"/>
      <c r="E102" s="8"/>
      <c r="F102" s="8"/>
      <c r="G102" s="8"/>
      <c r="H102" s="6" t="e">
        <f t="shared" si="2"/>
        <v>#DIV/0!</v>
      </c>
      <c r="I102" s="8"/>
      <c r="J102" s="8"/>
    </row>
    <row r="103" spans="1:10" x14ac:dyDescent="0.25">
      <c r="A103" s="8"/>
      <c r="B103" s="8"/>
      <c r="C103" s="8"/>
      <c r="D103" s="8"/>
      <c r="E103" s="8"/>
      <c r="F103" s="8"/>
      <c r="G103" s="8"/>
      <c r="H103" s="6" t="e">
        <f t="shared" si="2"/>
        <v>#DIV/0!</v>
      </c>
      <c r="I103" s="8"/>
      <c r="J103" s="8"/>
    </row>
    <row r="104" spans="1:10" x14ac:dyDescent="0.25">
      <c r="A104" s="8"/>
      <c r="B104" s="8"/>
      <c r="C104" s="8"/>
      <c r="D104" s="8"/>
      <c r="E104" s="8"/>
      <c r="F104" s="8"/>
      <c r="G104" s="8"/>
      <c r="H104" s="6" t="e">
        <f t="shared" si="2"/>
        <v>#DIV/0!</v>
      </c>
      <c r="I104" s="8"/>
      <c r="J104" s="8"/>
    </row>
    <row r="105" spans="1:10" x14ac:dyDescent="0.25">
      <c r="A105" s="8"/>
      <c r="B105" s="8"/>
      <c r="C105" s="8"/>
      <c r="D105" s="8"/>
      <c r="E105" s="8"/>
      <c r="F105" s="8"/>
      <c r="G105" s="8"/>
      <c r="H105" s="6" t="e">
        <f t="shared" si="2"/>
        <v>#DIV/0!</v>
      </c>
      <c r="I105" s="8"/>
      <c r="J105" s="8"/>
    </row>
    <row r="106" spans="1:10" x14ac:dyDescent="0.25">
      <c r="A106" s="8"/>
      <c r="B106" s="8"/>
      <c r="C106" s="8"/>
      <c r="D106" s="8"/>
      <c r="E106" s="8"/>
      <c r="F106" s="8"/>
      <c r="G106" s="8"/>
      <c r="H106" s="6" t="e">
        <f t="shared" si="2"/>
        <v>#DIV/0!</v>
      </c>
      <c r="I106" s="8"/>
      <c r="J106" s="8"/>
    </row>
    <row r="107" spans="1:10" x14ac:dyDescent="0.25">
      <c r="A107" s="8"/>
      <c r="B107" s="8"/>
      <c r="C107" s="8"/>
      <c r="D107" s="8"/>
      <c r="E107" s="8"/>
      <c r="F107" s="8"/>
      <c r="G107" s="8"/>
      <c r="H107" s="6" t="e">
        <f t="shared" si="2"/>
        <v>#DIV/0!</v>
      </c>
      <c r="I107" s="8"/>
      <c r="J107" s="8"/>
    </row>
    <row r="108" spans="1:10" x14ac:dyDescent="0.25">
      <c r="A108" s="8"/>
      <c r="B108" s="8"/>
      <c r="C108" s="8"/>
      <c r="D108" s="8"/>
      <c r="E108" s="8"/>
      <c r="F108" s="8"/>
      <c r="G108" s="8"/>
      <c r="H108" s="6" t="e">
        <f t="shared" si="2"/>
        <v>#DIV/0!</v>
      </c>
      <c r="I108" s="8"/>
      <c r="J108" s="8"/>
    </row>
    <row r="109" spans="1:10" x14ac:dyDescent="0.25">
      <c r="A109" s="8"/>
      <c r="B109" s="8"/>
      <c r="C109" s="8"/>
      <c r="D109" s="8"/>
      <c r="E109" s="8"/>
      <c r="F109" s="8"/>
      <c r="G109" s="8"/>
      <c r="H109" s="6" t="e">
        <f t="shared" si="2"/>
        <v>#DIV/0!</v>
      </c>
      <c r="I109" s="8"/>
      <c r="J109" s="8"/>
    </row>
    <row r="110" spans="1:10" x14ac:dyDescent="0.25">
      <c r="A110" s="8"/>
      <c r="B110" s="8"/>
      <c r="C110" s="8"/>
      <c r="D110" s="8"/>
      <c r="E110" s="8"/>
      <c r="F110" s="8"/>
      <c r="G110" s="8"/>
      <c r="H110" s="6" t="e">
        <f t="shared" si="2"/>
        <v>#DIV/0!</v>
      </c>
      <c r="I110" s="8"/>
      <c r="J110" s="8"/>
    </row>
    <row r="111" spans="1:10" x14ac:dyDescent="0.25">
      <c r="A111" s="8"/>
      <c r="B111" s="8"/>
      <c r="C111" s="8"/>
      <c r="D111" s="8"/>
      <c r="E111" s="8"/>
      <c r="F111" s="8"/>
      <c r="G111" s="8"/>
      <c r="H111" s="6" t="e">
        <f t="shared" si="2"/>
        <v>#DIV/0!</v>
      </c>
      <c r="I111" s="8"/>
      <c r="J111" s="8"/>
    </row>
    <row r="112" spans="1:10" x14ac:dyDescent="0.25">
      <c r="A112" s="8"/>
      <c r="B112" s="8"/>
      <c r="C112" s="8"/>
      <c r="D112" s="8"/>
      <c r="E112" s="8"/>
      <c r="F112" s="8"/>
      <c r="G112" s="8"/>
      <c r="H112" s="6" t="e">
        <f t="shared" si="2"/>
        <v>#DIV/0!</v>
      </c>
      <c r="I112" s="8"/>
      <c r="J112" s="8"/>
    </row>
    <row r="113" spans="1:10" x14ac:dyDescent="0.25">
      <c r="A113" s="8"/>
      <c r="B113" s="8"/>
      <c r="C113" s="8"/>
      <c r="D113" s="8"/>
      <c r="E113" s="8"/>
      <c r="F113" s="8"/>
      <c r="G113" s="8"/>
      <c r="H113" s="6" t="e">
        <f t="shared" si="2"/>
        <v>#DIV/0!</v>
      </c>
      <c r="I113" s="8"/>
      <c r="J113" s="8"/>
    </row>
    <row r="114" spans="1:10" x14ac:dyDescent="0.25">
      <c r="A114" s="8"/>
      <c r="B114" s="8"/>
      <c r="C114" s="8"/>
      <c r="D114" s="8"/>
      <c r="E114" s="8"/>
      <c r="F114" s="8"/>
      <c r="G114" s="8"/>
      <c r="H114" s="6" t="e">
        <f t="shared" si="2"/>
        <v>#DIV/0!</v>
      </c>
      <c r="I114" s="8"/>
      <c r="J114" s="8"/>
    </row>
    <row r="115" spans="1:10" x14ac:dyDescent="0.25">
      <c r="A115" s="8"/>
      <c r="B115" s="8"/>
      <c r="C115" s="8"/>
      <c r="D115" s="8"/>
      <c r="E115" s="8"/>
      <c r="F115" s="8"/>
      <c r="G115" s="8"/>
      <c r="H115" s="6" t="e">
        <f t="shared" si="2"/>
        <v>#DIV/0!</v>
      </c>
      <c r="I115" s="8"/>
      <c r="J115" s="8"/>
    </row>
    <row r="116" spans="1:10" x14ac:dyDescent="0.25">
      <c r="A116" s="8"/>
      <c r="B116" s="8"/>
      <c r="C116" s="8"/>
      <c r="D116" s="8"/>
      <c r="E116" s="8"/>
      <c r="F116" s="8"/>
      <c r="G116" s="8"/>
      <c r="H116" s="6" t="e">
        <f t="shared" si="2"/>
        <v>#DIV/0!</v>
      </c>
      <c r="I116" s="8"/>
      <c r="J116" s="8"/>
    </row>
    <row r="117" spans="1:10" x14ac:dyDescent="0.25">
      <c r="A117" s="8"/>
      <c r="B117" s="8"/>
      <c r="C117" s="8"/>
      <c r="D117" s="8"/>
      <c r="E117" s="8"/>
      <c r="F117" s="8"/>
      <c r="G117" s="8"/>
      <c r="H117" s="6" t="e">
        <f t="shared" si="2"/>
        <v>#DIV/0!</v>
      </c>
      <c r="I117" s="8"/>
      <c r="J117" s="8"/>
    </row>
    <row r="118" spans="1:10" x14ac:dyDescent="0.25">
      <c r="A118" s="8"/>
      <c r="B118" s="8"/>
      <c r="C118" s="8"/>
      <c r="D118" s="8"/>
      <c r="E118" s="8"/>
      <c r="F118" s="8"/>
      <c r="G118" s="8"/>
      <c r="H118" s="6" t="e">
        <f t="shared" si="2"/>
        <v>#DIV/0!</v>
      </c>
      <c r="I118" s="8"/>
      <c r="J118" s="8"/>
    </row>
    <row r="119" spans="1:10" x14ac:dyDescent="0.25">
      <c r="A119" s="8"/>
      <c r="B119" s="8"/>
      <c r="C119" s="8"/>
      <c r="D119" s="8"/>
      <c r="E119" s="8"/>
      <c r="F119" s="8"/>
      <c r="G119" s="8"/>
      <c r="H119" s="6" t="e">
        <f t="shared" si="2"/>
        <v>#DIV/0!</v>
      </c>
      <c r="I119" s="8"/>
      <c r="J119" s="8"/>
    </row>
    <row r="120" spans="1:10" x14ac:dyDescent="0.25">
      <c r="A120" s="8"/>
      <c r="B120" s="8"/>
      <c r="C120" s="8"/>
      <c r="D120" s="8"/>
      <c r="E120" s="8"/>
      <c r="F120" s="8"/>
      <c r="G120" s="8"/>
      <c r="H120" s="6" t="e">
        <f t="shared" si="2"/>
        <v>#DIV/0!</v>
      </c>
      <c r="I120" s="8"/>
      <c r="J120" s="8"/>
    </row>
    <row r="121" spans="1:10" x14ac:dyDescent="0.25">
      <c r="A121" s="8"/>
      <c r="B121" s="8"/>
      <c r="C121" s="8"/>
      <c r="D121" s="8"/>
      <c r="E121" s="8"/>
      <c r="F121" s="8"/>
      <c r="G121" s="8"/>
      <c r="H121" s="6" t="e">
        <f t="shared" si="2"/>
        <v>#DIV/0!</v>
      </c>
      <c r="I121" s="8"/>
      <c r="J121" s="8"/>
    </row>
    <row r="122" spans="1:10" x14ac:dyDescent="0.25">
      <c r="A122" s="8"/>
      <c r="B122" s="8"/>
      <c r="C122" s="8"/>
      <c r="D122" s="8"/>
      <c r="E122" s="8"/>
      <c r="F122" s="8"/>
      <c r="G122" s="8"/>
      <c r="H122" s="6" t="e">
        <f t="shared" si="2"/>
        <v>#DIV/0!</v>
      </c>
      <c r="I122" s="8"/>
      <c r="J122" s="8"/>
    </row>
    <row r="123" spans="1:10" x14ac:dyDescent="0.25">
      <c r="A123" s="8"/>
      <c r="B123" s="8"/>
      <c r="C123" s="8"/>
      <c r="D123" s="8"/>
      <c r="E123" s="8"/>
      <c r="F123" s="8"/>
      <c r="G123" s="8"/>
      <c r="H123" s="6" t="e">
        <f t="shared" si="2"/>
        <v>#DIV/0!</v>
      </c>
      <c r="I123" s="8"/>
      <c r="J123" s="8"/>
    </row>
    <row r="124" spans="1:10" x14ac:dyDescent="0.25">
      <c r="A124" s="8"/>
      <c r="B124" s="8"/>
      <c r="C124" s="8"/>
      <c r="D124" s="8"/>
      <c r="E124" s="8"/>
      <c r="F124" s="8"/>
      <c r="G124" s="8"/>
      <c r="H124" s="6" t="e">
        <f t="shared" si="2"/>
        <v>#DIV/0!</v>
      </c>
      <c r="I124" s="8"/>
      <c r="J124" s="8"/>
    </row>
    <row r="125" spans="1:10" x14ac:dyDescent="0.25">
      <c r="A125" s="8"/>
      <c r="B125" s="8"/>
      <c r="C125" s="8"/>
      <c r="D125" s="8"/>
      <c r="E125" s="8"/>
      <c r="F125" s="8"/>
      <c r="G125" s="8"/>
      <c r="H125" s="6" t="e">
        <f t="shared" si="2"/>
        <v>#DIV/0!</v>
      </c>
      <c r="I125" s="8"/>
      <c r="J125" s="8"/>
    </row>
    <row r="126" spans="1:10" x14ac:dyDescent="0.25">
      <c r="A126" s="8"/>
      <c r="B126" s="8"/>
      <c r="C126" s="8"/>
      <c r="D126" s="8"/>
      <c r="E126" s="8"/>
      <c r="F126" s="8"/>
      <c r="G126" s="8"/>
      <c r="H126" s="6" t="e">
        <f t="shared" si="2"/>
        <v>#DIV/0!</v>
      </c>
      <c r="I126" s="8"/>
      <c r="J126" s="8"/>
    </row>
    <row r="127" spans="1:10" x14ac:dyDescent="0.25">
      <c r="A127" s="8"/>
      <c r="B127" s="8"/>
      <c r="C127" s="8"/>
      <c r="D127" s="8"/>
      <c r="E127" s="8"/>
      <c r="F127" s="8"/>
      <c r="G127" s="8"/>
      <c r="H127" s="6" t="e">
        <f t="shared" si="2"/>
        <v>#DIV/0!</v>
      </c>
      <c r="I127" s="8"/>
      <c r="J127" s="8"/>
    </row>
    <row r="128" spans="1:10" x14ac:dyDescent="0.25">
      <c r="A128" s="8"/>
      <c r="B128" s="8"/>
      <c r="C128" s="8"/>
      <c r="D128" s="8"/>
      <c r="E128" s="8"/>
      <c r="F128" s="8"/>
      <c r="G128" s="8"/>
      <c r="H128" s="6" t="e">
        <f t="shared" si="2"/>
        <v>#DIV/0!</v>
      </c>
      <c r="I128" s="8"/>
      <c r="J128" s="8"/>
    </row>
    <row r="129" spans="1:10" x14ac:dyDescent="0.25">
      <c r="A129" s="8"/>
      <c r="B129" s="8"/>
      <c r="C129" s="8"/>
      <c r="D129" s="8"/>
      <c r="E129" s="8"/>
      <c r="F129" s="8"/>
      <c r="G129" s="8"/>
      <c r="H129" s="6" t="e">
        <f t="shared" si="2"/>
        <v>#DIV/0!</v>
      </c>
      <c r="I129" s="8"/>
      <c r="J129" s="8"/>
    </row>
    <row r="130" spans="1:10" x14ac:dyDescent="0.25">
      <c r="A130" s="8"/>
      <c r="B130" s="8"/>
      <c r="C130" s="8"/>
      <c r="D130" s="8"/>
      <c r="E130" s="8"/>
      <c r="F130" s="8"/>
      <c r="G130" s="8"/>
      <c r="H130" s="6" t="e">
        <f t="shared" si="2"/>
        <v>#DIV/0!</v>
      </c>
      <c r="I130" s="8"/>
      <c r="J130" s="8"/>
    </row>
    <row r="131" spans="1:10" x14ac:dyDescent="0.25">
      <c r="A131" s="8"/>
      <c r="B131" s="8"/>
      <c r="C131" s="8"/>
      <c r="D131" s="8"/>
      <c r="E131" s="8"/>
      <c r="F131" s="8"/>
      <c r="G131" s="8"/>
      <c r="H131" s="6" t="e">
        <f t="shared" si="2"/>
        <v>#DIV/0!</v>
      </c>
      <c r="I131" s="8"/>
      <c r="J131" s="8"/>
    </row>
    <row r="132" spans="1:10" x14ac:dyDescent="0.25">
      <c r="A132" s="8"/>
      <c r="B132" s="8"/>
      <c r="C132" s="8"/>
      <c r="D132" s="8"/>
      <c r="E132" s="8"/>
      <c r="F132" s="8"/>
      <c r="G132" s="8"/>
      <c r="H132" s="6" t="e">
        <f t="shared" si="2"/>
        <v>#DIV/0!</v>
      </c>
      <c r="I132" s="8"/>
      <c r="J132" s="8"/>
    </row>
    <row r="133" spans="1:10" x14ac:dyDescent="0.25">
      <c r="A133" s="8"/>
      <c r="B133" s="8"/>
      <c r="C133" s="8"/>
      <c r="D133" s="8"/>
      <c r="E133" s="8"/>
      <c r="F133" s="8"/>
      <c r="G133" s="8"/>
      <c r="H133" s="6" t="e">
        <f t="shared" si="2"/>
        <v>#DIV/0!</v>
      </c>
      <c r="I133" s="8"/>
      <c r="J133" s="8"/>
    </row>
    <row r="134" spans="1:10" x14ac:dyDescent="0.25">
      <c r="A134" s="8"/>
      <c r="B134" s="8"/>
      <c r="C134" s="8"/>
      <c r="D134" s="8"/>
      <c r="E134" s="8"/>
      <c r="F134" s="8"/>
      <c r="G134" s="8"/>
      <c r="H134" s="6" t="e">
        <f t="shared" si="2"/>
        <v>#DIV/0!</v>
      </c>
      <c r="I134" s="8"/>
      <c r="J134" s="8"/>
    </row>
    <row r="135" spans="1:10" x14ac:dyDescent="0.25">
      <c r="A135" s="8"/>
      <c r="B135" s="8"/>
      <c r="C135" s="8"/>
      <c r="D135" s="8"/>
      <c r="E135" s="8"/>
      <c r="F135" s="8"/>
      <c r="G135" s="8"/>
      <c r="H135" s="6" t="e">
        <f t="shared" si="2"/>
        <v>#DIV/0!</v>
      </c>
      <c r="I135" s="8"/>
      <c r="J135" s="8"/>
    </row>
    <row r="136" spans="1:10" x14ac:dyDescent="0.25">
      <c r="A136" s="8"/>
      <c r="B136" s="8"/>
      <c r="C136" s="8"/>
      <c r="D136" s="8"/>
      <c r="E136" s="8"/>
      <c r="F136" s="8"/>
      <c r="G136" s="8"/>
      <c r="H136" s="6" t="e">
        <f t="shared" ref="H136:H199" si="3">(STDEV(F136:G136)/AVERAGE(F136:G136))*100</f>
        <v>#DIV/0!</v>
      </c>
      <c r="I136" s="8"/>
      <c r="J136" s="8"/>
    </row>
    <row r="137" spans="1:10" x14ac:dyDescent="0.25">
      <c r="A137" s="8"/>
      <c r="B137" s="8"/>
      <c r="C137" s="8"/>
      <c r="D137" s="8"/>
      <c r="E137" s="8"/>
      <c r="F137" s="8"/>
      <c r="G137" s="8"/>
      <c r="H137" s="6" t="e">
        <f t="shared" si="3"/>
        <v>#DIV/0!</v>
      </c>
      <c r="I137" s="8"/>
      <c r="J137" s="8"/>
    </row>
    <row r="138" spans="1:10" x14ac:dyDescent="0.25">
      <c r="A138" s="8"/>
      <c r="B138" s="8"/>
      <c r="C138" s="8"/>
      <c r="D138" s="8"/>
      <c r="E138" s="8"/>
      <c r="F138" s="8"/>
      <c r="G138" s="8"/>
      <c r="H138" s="6" t="e">
        <f t="shared" si="3"/>
        <v>#DIV/0!</v>
      </c>
      <c r="I138" s="8"/>
      <c r="J138" s="8"/>
    </row>
    <row r="139" spans="1:10" x14ac:dyDescent="0.25">
      <c r="A139" s="8"/>
      <c r="B139" s="8"/>
      <c r="C139" s="8"/>
      <c r="D139" s="8"/>
      <c r="E139" s="8"/>
      <c r="F139" s="8"/>
      <c r="G139" s="8"/>
      <c r="H139" s="6" t="e">
        <f t="shared" si="3"/>
        <v>#DIV/0!</v>
      </c>
      <c r="I139" s="8"/>
      <c r="J139" s="8"/>
    </row>
    <row r="140" spans="1:10" x14ac:dyDescent="0.25">
      <c r="A140" s="8"/>
      <c r="B140" s="8"/>
      <c r="C140" s="8"/>
      <c r="D140" s="8"/>
      <c r="E140" s="8"/>
      <c r="F140" s="8"/>
      <c r="G140" s="8"/>
      <c r="H140" s="6" t="e">
        <f t="shared" si="3"/>
        <v>#DIV/0!</v>
      </c>
      <c r="I140" s="8"/>
      <c r="J140" s="8"/>
    </row>
    <row r="141" spans="1:10" x14ac:dyDescent="0.25">
      <c r="A141" s="8"/>
      <c r="B141" s="8"/>
      <c r="C141" s="8"/>
      <c r="D141" s="8"/>
      <c r="E141" s="8"/>
      <c r="F141" s="8"/>
      <c r="G141" s="8"/>
      <c r="H141" s="6" t="e">
        <f t="shared" si="3"/>
        <v>#DIV/0!</v>
      </c>
      <c r="I141" s="8"/>
      <c r="J141" s="8"/>
    </row>
    <row r="142" spans="1:10" x14ac:dyDescent="0.25">
      <c r="A142" s="8"/>
      <c r="B142" s="8"/>
      <c r="C142" s="8"/>
      <c r="D142" s="8"/>
      <c r="E142" s="8"/>
      <c r="F142" s="8"/>
      <c r="G142" s="8"/>
      <c r="H142" s="6" t="e">
        <f t="shared" si="3"/>
        <v>#DIV/0!</v>
      </c>
      <c r="I142" s="8"/>
      <c r="J142" s="8"/>
    </row>
    <row r="143" spans="1:10" x14ac:dyDescent="0.25">
      <c r="A143" s="8"/>
      <c r="B143" s="8"/>
      <c r="C143" s="8"/>
      <c r="D143" s="8"/>
      <c r="E143" s="8"/>
      <c r="F143" s="8"/>
      <c r="G143" s="8"/>
      <c r="H143" s="6" t="e">
        <f t="shared" si="3"/>
        <v>#DIV/0!</v>
      </c>
      <c r="I143" s="8"/>
      <c r="J143" s="8"/>
    </row>
    <row r="144" spans="1:10" x14ac:dyDescent="0.25">
      <c r="A144" s="8"/>
      <c r="B144" s="8"/>
      <c r="C144" s="8"/>
      <c r="D144" s="8"/>
      <c r="E144" s="8"/>
      <c r="F144" s="8"/>
      <c r="G144" s="8"/>
      <c r="H144" s="6" t="e">
        <f t="shared" si="3"/>
        <v>#DIV/0!</v>
      </c>
      <c r="I144" s="8"/>
      <c r="J144" s="8"/>
    </row>
    <row r="145" spans="1:10" x14ac:dyDescent="0.25">
      <c r="A145" s="8"/>
      <c r="B145" s="8"/>
      <c r="C145" s="8"/>
      <c r="D145" s="8"/>
      <c r="E145" s="8"/>
      <c r="F145" s="8"/>
      <c r="G145" s="8"/>
      <c r="H145" s="6" t="e">
        <f t="shared" si="3"/>
        <v>#DIV/0!</v>
      </c>
      <c r="I145" s="8"/>
      <c r="J145" s="8"/>
    </row>
    <row r="146" spans="1:10" x14ac:dyDescent="0.25">
      <c r="A146" s="8"/>
      <c r="B146" s="8"/>
      <c r="C146" s="8"/>
      <c r="D146" s="8"/>
      <c r="E146" s="8"/>
      <c r="F146" s="8"/>
      <c r="G146" s="8"/>
      <c r="H146" s="6" t="e">
        <f t="shared" si="3"/>
        <v>#DIV/0!</v>
      </c>
      <c r="I146" s="8"/>
      <c r="J146" s="8"/>
    </row>
    <row r="147" spans="1:10" x14ac:dyDescent="0.25">
      <c r="A147" s="8"/>
      <c r="B147" s="8"/>
      <c r="C147" s="8"/>
      <c r="D147" s="8"/>
      <c r="E147" s="8"/>
      <c r="F147" s="8"/>
      <c r="G147" s="8"/>
      <c r="H147" s="6" t="e">
        <f t="shared" si="3"/>
        <v>#DIV/0!</v>
      </c>
      <c r="I147" s="8"/>
      <c r="J147" s="8"/>
    </row>
    <row r="148" spans="1:10" x14ac:dyDescent="0.25">
      <c r="A148" s="8"/>
      <c r="B148" s="8"/>
      <c r="C148" s="8"/>
      <c r="D148" s="8"/>
      <c r="E148" s="8"/>
      <c r="F148" s="8"/>
      <c r="G148" s="8"/>
      <c r="H148" s="6" t="e">
        <f t="shared" si="3"/>
        <v>#DIV/0!</v>
      </c>
      <c r="I148" s="8"/>
      <c r="J148" s="8"/>
    </row>
    <row r="149" spans="1:10" x14ac:dyDescent="0.25">
      <c r="A149" s="8"/>
      <c r="B149" s="8"/>
      <c r="C149" s="8"/>
      <c r="D149" s="8"/>
      <c r="E149" s="8"/>
      <c r="F149" s="8"/>
      <c r="G149" s="8"/>
      <c r="H149" s="6" t="e">
        <f t="shared" si="3"/>
        <v>#DIV/0!</v>
      </c>
      <c r="I149" s="8"/>
      <c r="J149" s="8"/>
    </row>
    <row r="150" spans="1:10" x14ac:dyDescent="0.25">
      <c r="A150" s="8"/>
      <c r="B150" s="8"/>
      <c r="C150" s="8"/>
      <c r="D150" s="8"/>
      <c r="E150" s="8"/>
      <c r="F150" s="8"/>
      <c r="G150" s="8"/>
      <c r="H150" s="6" t="e">
        <f t="shared" si="3"/>
        <v>#DIV/0!</v>
      </c>
      <c r="I150" s="8"/>
      <c r="J150" s="8"/>
    </row>
    <row r="151" spans="1:10" x14ac:dyDescent="0.25">
      <c r="A151" s="8"/>
      <c r="B151" s="8"/>
      <c r="C151" s="8"/>
      <c r="D151" s="8"/>
      <c r="E151" s="8"/>
      <c r="F151" s="8"/>
      <c r="G151" s="8"/>
      <c r="H151" s="6" t="e">
        <f t="shared" si="3"/>
        <v>#DIV/0!</v>
      </c>
      <c r="I151" s="8"/>
      <c r="J151" s="8"/>
    </row>
    <row r="152" spans="1:10" x14ac:dyDescent="0.25">
      <c r="A152" s="8"/>
      <c r="B152" s="8"/>
      <c r="C152" s="8"/>
      <c r="D152" s="8"/>
      <c r="E152" s="8"/>
      <c r="F152" s="8"/>
      <c r="G152" s="8"/>
      <c r="H152" s="6" t="e">
        <f t="shared" si="3"/>
        <v>#DIV/0!</v>
      </c>
      <c r="I152" s="8"/>
      <c r="J152" s="8"/>
    </row>
    <row r="153" spans="1:10" x14ac:dyDescent="0.25">
      <c r="A153" s="8"/>
      <c r="B153" s="8"/>
      <c r="C153" s="8"/>
      <c r="D153" s="8"/>
      <c r="E153" s="8"/>
      <c r="F153" s="8"/>
      <c r="G153" s="8"/>
      <c r="H153" s="6" t="e">
        <f t="shared" si="3"/>
        <v>#DIV/0!</v>
      </c>
      <c r="I153" s="8"/>
      <c r="J153" s="8"/>
    </row>
    <row r="154" spans="1:10" x14ac:dyDescent="0.25">
      <c r="A154" s="8"/>
      <c r="B154" s="8"/>
      <c r="C154" s="8"/>
      <c r="D154" s="8"/>
      <c r="E154" s="8"/>
      <c r="F154" s="8"/>
      <c r="G154" s="8"/>
      <c r="H154" s="6" t="e">
        <f t="shared" si="3"/>
        <v>#DIV/0!</v>
      </c>
      <c r="I154" s="8"/>
      <c r="J154" s="8"/>
    </row>
    <row r="155" spans="1:10" x14ac:dyDescent="0.25">
      <c r="A155" s="8"/>
      <c r="B155" s="8"/>
      <c r="C155" s="8"/>
      <c r="D155" s="8"/>
      <c r="E155" s="8"/>
      <c r="F155" s="8"/>
      <c r="G155" s="8"/>
      <c r="H155" s="6" t="e">
        <f t="shared" si="3"/>
        <v>#DIV/0!</v>
      </c>
      <c r="I155" s="8"/>
      <c r="J155" s="8"/>
    </row>
    <row r="156" spans="1:10" x14ac:dyDescent="0.25">
      <c r="A156" s="8"/>
      <c r="B156" s="8"/>
      <c r="C156" s="8"/>
      <c r="D156" s="8"/>
      <c r="E156" s="8"/>
      <c r="F156" s="8"/>
      <c r="G156" s="8"/>
      <c r="H156" s="6" t="e">
        <f t="shared" si="3"/>
        <v>#DIV/0!</v>
      </c>
      <c r="I156" s="8"/>
      <c r="J156" s="8"/>
    </row>
    <row r="157" spans="1:10" x14ac:dyDescent="0.25">
      <c r="A157" s="8"/>
      <c r="B157" s="8"/>
      <c r="C157" s="8"/>
      <c r="D157" s="8"/>
      <c r="E157" s="8"/>
      <c r="F157" s="8"/>
      <c r="G157" s="8"/>
      <c r="H157" s="6" t="e">
        <f t="shared" si="3"/>
        <v>#DIV/0!</v>
      </c>
      <c r="I157" s="8"/>
      <c r="J157" s="8"/>
    </row>
    <row r="158" spans="1:10" x14ac:dyDescent="0.25">
      <c r="A158" s="8"/>
      <c r="B158" s="8"/>
      <c r="C158" s="8"/>
      <c r="D158" s="8"/>
      <c r="E158" s="8"/>
      <c r="F158" s="8"/>
      <c r="G158" s="8"/>
      <c r="H158" s="6" t="e">
        <f t="shared" si="3"/>
        <v>#DIV/0!</v>
      </c>
      <c r="I158" s="8"/>
      <c r="J158" s="8"/>
    </row>
    <row r="159" spans="1:10" x14ac:dyDescent="0.25">
      <c r="A159" s="8"/>
      <c r="B159" s="8"/>
      <c r="C159" s="8"/>
      <c r="D159" s="8"/>
      <c r="E159" s="8"/>
      <c r="F159" s="8"/>
      <c r="G159" s="8"/>
      <c r="H159" s="6" t="e">
        <f t="shared" si="3"/>
        <v>#DIV/0!</v>
      </c>
      <c r="I159" s="8"/>
      <c r="J159" s="8"/>
    </row>
    <row r="160" spans="1:10" x14ac:dyDescent="0.25">
      <c r="A160" s="8"/>
      <c r="B160" s="8"/>
      <c r="C160" s="8"/>
      <c r="D160" s="8"/>
      <c r="E160" s="8"/>
      <c r="F160" s="8"/>
      <c r="G160" s="8"/>
      <c r="H160" s="6" t="e">
        <f t="shared" si="3"/>
        <v>#DIV/0!</v>
      </c>
      <c r="I160" s="8"/>
      <c r="J160" s="8"/>
    </row>
    <row r="161" spans="1:10" x14ac:dyDescent="0.25">
      <c r="A161" s="8"/>
      <c r="B161" s="8"/>
      <c r="C161" s="8"/>
      <c r="D161" s="8"/>
      <c r="E161" s="8"/>
      <c r="F161" s="8"/>
      <c r="G161" s="8"/>
      <c r="H161" s="6" t="e">
        <f t="shared" si="3"/>
        <v>#DIV/0!</v>
      </c>
      <c r="I161" s="8"/>
      <c r="J161" s="8"/>
    </row>
    <row r="162" spans="1:10" x14ac:dyDescent="0.25">
      <c r="A162" s="8"/>
      <c r="B162" s="8"/>
      <c r="C162" s="8"/>
      <c r="D162" s="8"/>
      <c r="E162" s="8"/>
      <c r="F162" s="8"/>
      <c r="G162" s="8"/>
      <c r="H162" s="6" t="e">
        <f t="shared" si="3"/>
        <v>#DIV/0!</v>
      </c>
      <c r="I162" s="8"/>
      <c r="J162" s="8"/>
    </row>
    <row r="163" spans="1:10" x14ac:dyDescent="0.25">
      <c r="A163" s="8"/>
      <c r="B163" s="8"/>
      <c r="C163" s="8"/>
      <c r="D163" s="8"/>
      <c r="E163" s="8"/>
      <c r="F163" s="8"/>
      <c r="G163" s="8"/>
      <c r="H163" s="6" t="e">
        <f t="shared" si="3"/>
        <v>#DIV/0!</v>
      </c>
      <c r="I163" s="8"/>
      <c r="J163" s="8"/>
    </row>
    <row r="164" spans="1:10" x14ac:dyDescent="0.25">
      <c r="A164" s="8"/>
      <c r="B164" s="8"/>
      <c r="C164" s="8"/>
      <c r="D164" s="8"/>
      <c r="E164" s="8"/>
      <c r="F164" s="8"/>
      <c r="G164" s="8"/>
      <c r="H164" s="6" t="e">
        <f t="shared" si="3"/>
        <v>#DIV/0!</v>
      </c>
      <c r="I164" s="8"/>
      <c r="J164" s="8"/>
    </row>
    <row r="165" spans="1:10" x14ac:dyDescent="0.25">
      <c r="A165" s="8"/>
      <c r="B165" s="8"/>
      <c r="C165" s="8"/>
      <c r="D165" s="8"/>
      <c r="E165" s="8"/>
      <c r="F165" s="8"/>
      <c r="G165" s="8"/>
      <c r="H165" s="6" t="e">
        <f t="shared" si="3"/>
        <v>#DIV/0!</v>
      </c>
      <c r="I165" s="8"/>
      <c r="J165" s="8"/>
    </row>
    <row r="166" spans="1:10" x14ac:dyDescent="0.25">
      <c r="A166" s="8"/>
      <c r="B166" s="8"/>
      <c r="C166" s="8"/>
      <c r="D166" s="8"/>
      <c r="E166" s="8"/>
      <c r="F166" s="8"/>
      <c r="G166" s="8"/>
      <c r="H166" s="6" t="e">
        <f t="shared" si="3"/>
        <v>#DIV/0!</v>
      </c>
      <c r="I166" s="8"/>
      <c r="J166" s="8"/>
    </row>
    <row r="167" spans="1:10" x14ac:dyDescent="0.25">
      <c r="A167" s="8"/>
      <c r="B167" s="8"/>
      <c r="C167" s="8"/>
      <c r="D167" s="8"/>
      <c r="E167" s="8"/>
      <c r="F167" s="8"/>
      <c r="G167" s="8"/>
      <c r="H167" s="6" t="e">
        <f t="shared" si="3"/>
        <v>#DIV/0!</v>
      </c>
      <c r="I167" s="8"/>
      <c r="J167" s="8"/>
    </row>
    <row r="168" spans="1:10" x14ac:dyDescent="0.25">
      <c r="A168" s="8"/>
      <c r="B168" s="8"/>
      <c r="C168" s="8"/>
      <c r="D168" s="8"/>
      <c r="E168" s="8"/>
      <c r="F168" s="8"/>
      <c r="G168" s="8"/>
      <c r="H168" s="6" t="e">
        <f t="shared" si="3"/>
        <v>#DIV/0!</v>
      </c>
      <c r="I168" s="8"/>
      <c r="J168" s="8"/>
    </row>
    <row r="169" spans="1:10" x14ac:dyDescent="0.25">
      <c r="A169" s="8"/>
      <c r="B169" s="8"/>
      <c r="C169" s="8"/>
      <c r="D169" s="8"/>
      <c r="E169" s="8"/>
      <c r="F169" s="8"/>
      <c r="G169" s="8"/>
      <c r="H169" s="6" t="e">
        <f t="shared" si="3"/>
        <v>#DIV/0!</v>
      </c>
      <c r="I169" s="8"/>
      <c r="J169" s="8"/>
    </row>
    <row r="170" spans="1:10" x14ac:dyDescent="0.25">
      <c r="A170" s="8"/>
      <c r="B170" s="8"/>
      <c r="C170" s="8"/>
      <c r="D170" s="8"/>
      <c r="E170" s="8"/>
      <c r="F170" s="8"/>
      <c r="G170" s="8"/>
      <c r="H170" s="6" t="e">
        <f t="shared" si="3"/>
        <v>#DIV/0!</v>
      </c>
      <c r="I170" s="8"/>
      <c r="J170" s="8"/>
    </row>
    <row r="171" spans="1:10" x14ac:dyDescent="0.25">
      <c r="A171" s="8"/>
      <c r="B171" s="8"/>
      <c r="C171" s="8"/>
      <c r="D171" s="8"/>
      <c r="E171" s="8"/>
      <c r="F171" s="8"/>
      <c r="G171" s="8"/>
      <c r="H171" s="6" t="e">
        <f t="shared" si="3"/>
        <v>#DIV/0!</v>
      </c>
      <c r="I171" s="8"/>
      <c r="J171" s="8"/>
    </row>
    <row r="172" spans="1:10" x14ac:dyDescent="0.25">
      <c r="A172" s="8"/>
      <c r="B172" s="8"/>
      <c r="C172" s="8"/>
      <c r="D172" s="8"/>
      <c r="E172" s="8"/>
      <c r="F172" s="8"/>
      <c r="G172" s="8"/>
      <c r="H172" s="6" t="e">
        <f t="shared" si="3"/>
        <v>#DIV/0!</v>
      </c>
      <c r="I172" s="8"/>
      <c r="J172" s="8"/>
    </row>
    <row r="173" spans="1:10" x14ac:dyDescent="0.25">
      <c r="A173" s="8"/>
      <c r="B173" s="8"/>
      <c r="C173" s="8"/>
      <c r="D173" s="8"/>
      <c r="E173" s="8"/>
      <c r="F173" s="8"/>
      <c r="G173" s="8"/>
      <c r="H173" s="6" t="e">
        <f t="shared" si="3"/>
        <v>#DIV/0!</v>
      </c>
      <c r="I173" s="8"/>
      <c r="J173" s="8"/>
    </row>
    <row r="174" spans="1:10" x14ac:dyDescent="0.25">
      <c r="A174" s="8"/>
      <c r="B174" s="8"/>
      <c r="C174" s="8"/>
      <c r="D174" s="8"/>
      <c r="E174" s="8"/>
      <c r="F174" s="8"/>
      <c r="G174" s="8"/>
      <c r="H174" s="6" t="e">
        <f t="shared" si="3"/>
        <v>#DIV/0!</v>
      </c>
      <c r="I174" s="8"/>
      <c r="J174" s="8"/>
    </row>
    <row r="175" spans="1:10" x14ac:dyDescent="0.25">
      <c r="A175" s="8"/>
      <c r="B175" s="8"/>
      <c r="C175" s="8"/>
      <c r="D175" s="8"/>
      <c r="E175" s="8"/>
      <c r="F175" s="8"/>
      <c r="G175" s="8"/>
      <c r="H175" s="6" t="e">
        <f t="shared" si="3"/>
        <v>#DIV/0!</v>
      </c>
      <c r="I175" s="8"/>
      <c r="J175" s="8"/>
    </row>
    <row r="176" spans="1:10" x14ac:dyDescent="0.25">
      <c r="A176" s="8"/>
      <c r="B176" s="8"/>
      <c r="C176" s="8"/>
      <c r="D176" s="8"/>
      <c r="E176" s="8"/>
      <c r="F176" s="8"/>
      <c r="G176" s="8"/>
      <c r="H176" s="6" t="e">
        <f t="shared" si="3"/>
        <v>#DIV/0!</v>
      </c>
      <c r="I176" s="8"/>
      <c r="J176" s="8"/>
    </row>
    <row r="177" spans="1:10" x14ac:dyDescent="0.25">
      <c r="A177" s="8"/>
      <c r="B177" s="8"/>
      <c r="C177" s="8"/>
      <c r="D177" s="8"/>
      <c r="E177" s="8"/>
      <c r="F177" s="8"/>
      <c r="G177" s="8"/>
      <c r="H177" s="6" t="e">
        <f t="shared" si="3"/>
        <v>#DIV/0!</v>
      </c>
      <c r="I177" s="8"/>
      <c r="J177" s="8"/>
    </row>
    <row r="178" spans="1:10" x14ac:dyDescent="0.25">
      <c r="A178" s="8"/>
      <c r="B178" s="8"/>
      <c r="C178" s="8"/>
      <c r="D178" s="8"/>
      <c r="E178" s="8"/>
      <c r="F178" s="8"/>
      <c r="G178" s="8"/>
      <c r="H178" s="6" t="e">
        <f t="shared" si="3"/>
        <v>#DIV/0!</v>
      </c>
      <c r="I178" s="8"/>
      <c r="J178" s="8"/>
    </row>
    <row r="179" spans="1:10" x14ac:dyDescent="0.25">
      <c r="A179" s="8"/>
      <c r="B179" s="8"/>
      <c r="C179" s="8"/>
      <c r="D179" s="8"/>
      <c r="E179" s="8"/>
      <c r="F179" s="8"/>
      <c r="G179" s="8"/>
      <c r="H179" s="6" t="e">
        <f t="shared" si="3"/>
        <v>#DIV/0!</v>
      </c>
      <c r="I179" s="8"/>
      <c r="J179" s="8"/>
    </row>
    <row r="180" spans="1:10" x14ac:dyDescent="0.25">
      <c r="A180" s="8"/>
      <c r="B180" s="8"/>
      <c r="C180" s="8"/>
      <c r="D180" s="8"/>
      <c r="E180" s="8"/>
      <c r="F180" s="8"/>
      <c r="G180" s="8"/>
      <c r="H180" s="6" t="e">
        <f t="shared" si="3"/>
        <v>#DIV/0!</v>
      </c>
      <c r="I180" s="8"/>
      <c r="J180" s="8"/>
    </row>
    <row r="181" spans="1:10" x14ac:dyDescent="0.25">
      <c r="A181" s="8"/>
      <c r="B181" s="8"/>
      <c r="C181" s="8"/>
      <c r="D181" s="8"/>
      <c r="E181" s="8"/>
      <c r="F181" s="8"/>
      <c r="G181" s="8"/>
      <c r="H181" s="6" t="e">
        <f t="shared" si="3"/>
        <v>#DIV/0!</v>
      </c>
      <c r="I181" s="8"/>
      <c r="J181" s="8"/>
    </row>
    <row r="182" spans="1:10" x14ac:dyDescent="0.25">
      <c r="A182" s="8"/>
      <c r="B182" s="8"/>
      <c r="C182" s="8"/>
      <c r="D182" s="8"/>
      <c r="E182" s="8"/>
      <c r="F182" s="8"/>
      <c r="G182" s="8"/>
      <c r="H182" s="6" t="e">
        <f t="shared" si="3"/>
        <v>#DIV/0!</v>
      </c>
      <c r="I182" s="8"/>
      <c r="J182" s="8"/>
    </row>
    <row r="183" spans="1:10" x14ac:dyDescent="0.25">
      <c r="A183" s="8"/>
      <c r="B183" s="8"/>
      <c r="C183" s="8"/>
      <c r="D183" s="8"/>
      <c r="E183" s="8"/>
      <c r="F183" s="8"/>
      <c r="G183" s="8"/>
      <c r="H183" s="6" t="e">
        <f t="shared" si="3"/>
        <v>#DIV/0!</v>
      </c>
      <c r="I183" s="8"/>
      <c r="J183" s="8"/>
    </row>
    <row r="184" spans="1:10" x14ac:dyDescent="0.25">
      <c r="A184" s="8"/>
      <c r="B184" s="8"/>
      <c r="C184" s="8"/>
      <c r="D184" s="8"/>
      <c r="E184" s="8"/>
      <c r="F184" s="8"/>
      <c r="G184" s="8"/>
      <c r="H184" s="6" t="e">
        <f t="shared" si="3"/>
        <v>#DIV/0!</v>
      </c>
      <c r="I184" s="8"/>
      <c r="J184" s="8"/>
    </row>
    <row r="185" spans="1:10" x14ac:dyDescent="0.25">
      <c r="A185" s="8"/>
      <c r="B185" s="8"/>
      <c r="C185" s="8"/>
      <c r="D185" s="8"/>
      <c r="E185" s="8"/>
      <c r="F185" s="8"/>
      <c r="G185" s="8"/>
      <c r="H185" s="6" t="e">
        <f t="shared" si="3"/>
        <v>#DIV/0!</v>
      </c>
      <c r="I185" s="8"/>
      <c r="J185" s="8"/>
    </row>
    <row r="186" spans="1:10" x14ac:dyDescent="0.25">
      <c r="A186" s="8"/>
      <c r="B186" s="8"/>
      <c r="C186" s="8"/>
      <c r="D186" s="8"/>
      <c r="E186" s="8"/>
      <c r="F186" s="8"/>
      <c r="G186" s="8"/>
      <c r="H186" s="6" t="e">
        <f t="shared" si="3"/>
        <v>#DIV/0!</v>
      </c>
      <c r="I186" s="8"/>
      <c r="J186" s="8"/>
    </row>
    <row r="187" spans="1:10" x14ac:dyDescent="0.25">
      <c r="A187" s="8"/>
      <c r="B187" s="8"/>
      <c r="C187" s="8"/>
      <c r="D187" s="8"/>
      <c r="E187" s="8"/>
      <c r="F187" s="8"/>
      <c r="G187" s="8"/>
      <c r="H187" s="6" t="e">
        <f t="shared" si="3"/>
        <v>#DIV/0!</v>
      </c>
      <c r="I187" s="8"/>
      <c r="J187" s="8"/>
    </row>
    <row r="188" spans="1:10" x14ac:dyDescent="0.25">
      <c r="A188" s="8"/>
      <c r="B188" s="8"/>
      <c r="C188" s="8"/>
      <c r="D188" s="8"/>
      <c r="E188" s="8"/>
      <c r="F188" s="8"/>
      <c r="G188" s="8"/>
      <c r="H188" s="6" t="e">
        <f t="shared" si="3"/>
        <v>#DIV/0!</v>
      </c>
      <c r="I188" s="8"/>
      <c r="J188" s="8"/>
    </row>
    <row r="189" spans="1:10" x14ac:dyDescent="0.25">
      <c r="A189" s="8"/>
      <c r="B189" s="8"/>
      <c r="C189" s="8"/>
      <c r="D189" s="8"/>
      <c r="E189" s="8"/>
      <c r="F189" s="8"/>
      <c r="G189" s="8"/>
      <c r="H189" s="6" t="e">
        <f t="shared" si="3"/>
        <v>#DIV/0!</v>
      </c>
      <c r="I189" s="8"/>
      <c r="J189" s="8"/>
    </row>
    <row r="190" spans="1:10" x14ac:dyDescent="0.25">
      <c r="A190" s="8"/>
      <c r="B190" s="8"/>
      <c r="C190" s="8"/>
      <c r="D190" s="8"/>
      <c r="E190" s="8"/>
      <c r="F190" s="8"/>
      <c r="G190" s="8"/>
      <c r="H190" s="6" t="e">
        <f t="shared" si="3"/>
        <v>#DIV/0!</v>
      </c>
      <c r="I190" s="8"/>
      <c r="J190" s="8"/>
    </row>
    <row r="191" spans="1:10" x14ac:dyDescent="0.25">
      <c r="A191" s="8"/>
      <c r="B191" s="8"/>
      <c r="C191" s="8"/>
      <c r="D191" s="8"/>
      <c r="E191" s="8"/>
      <c r="F191" s="8"/>
      <c r="G191" s="8"/>
      <c r="H191" s="6" t="e">
        <f t="shared" si="3"/>
        <v>#DIV/0!</v>
      </c>
      <c r="I191" s="8"/>
      <c r="J191" s="8"/>
    </row>
    <row r="192" spans="1:10" x14ac:dyDescent="0.25">
      <c r="A192" s="8"/>
      <c r="B192" s="8"/>
      <c r="C192" s="8"/>
      <c r="D192" s="8"/>
      <c r="E192" s="8"/>
      <c r="F192" s="8"/>
      <c r="G192" s="8"/>
      <c r="H192" s="6" t="e">
        <f t="shared" si="3"/>
        <v>#DIV/0!</v>
      </c>
      <c r="I192" s="8"/>
      <c r="J192" s="8"/>
    </row>
    <row r="193" spans="1:10" x14ac:dyDescent="0.25">
      <c r="A193" s="8"/>
      <c r="B193" s="8"/>
      <c r="C193" s="8"/>
      <c r="D193" s="8"/>
      <c r="E193" s="8"/>
      <c r="F193" s="8"/>
      <c r="G193" s="8"/>
      <c r="H193" s="6" t="e">
        <f t="shared" si="3"/>
        <v>#DIV/0!</v>
      </c>
      <c r="I193" s="8"/>
      <c r="J193" s="8"/>
    </row>
    <row r="194" spans="1:10" x14ac:dyDescent="0.25">
      <c r="A194" s="8"/>
      <c r="B194" s="8"/>
      <c r="C194" s="8"/>
      <c r="D194" s="8"/>
      <c r="E194" s="8"/>
      <c r="F194" s="8"/>
      <c r="G194" s="8"/>
      <c r="H194" s="6" t="e">
        <f t="shared" si="3"/>
        <v>#DIV/0!</v>
      </c>
      <c r="I194" s="8"/>
      <c r="J194" s="8"/>
    </row>
    <row r="195" spans="1:10" x14ac:dyDescent="0.25">
      <c r="A195" s="8"/>
      <c r="B195" s="8"/>
      <c r="C195" s="8"/>
      <c r="D195" s="8"/>
      <c r="E195" s="8"/>
      <c r="F195" s="8"/>
      <c r="G195" s="8"/>
      <c r="H195" s="6" t="e">
        <f t="shared" si="3"/>
        <v>#DIV/0!</v>
      </c>
      <c r="I195" s="8"/>
      <c r="J195" s="8"/>
    </row>
    <row r="196" spans="1:10" x14ac:dyDescent="0.25">
      <c r="A196" s="8"/>
      <c r="B196" s="8"/>
      <c r="C196" s="8"/>
      <c r="D196" s="8"/>
      <c r="E196" s="8"/>
      <c r="F196" s="8"/>
      <c r="G196" s="8"/>
      <c r="H196" s="6" t="e">
        <f t="shared" si="3"/>
        <v>#DIV/0!</v>
      </c>
      <c r="I196" s="8"/>
      <c r="J196" s="8"/>
    </row>
    <row r="197" spans="1:10" x14ac:dyDescent="0.25">
      <c r="A197" s="8"/>
      <c r="B197" s="8"/>
      <c r="C197" s="8"/>
      <c r="D197" s="8"/>
      <c r="E197" s="8"/>
      <c r="F197" s="8"/>
      <c r="G197" s="8"/>
      <c r="H197" s="6" t="e">
        <f t="shared" si="3"/>
        <v>#DIV/0!</v>
      </c>
      <c r="I197" s="8"/>
      <c r="J197" s="8"/>
    </row>
    <row r="198" spans="1:10" x14ac:dyDescent="0.25">
      <c r="A198" s="8"/>
      <c r="B198" s="8"/>
      <c r="C198" s="8"/>
      <c r="D198" s="8"/>
      <c r="E198" s="8"/>
      <c r="F198" s="8"/>
      <c r="G198" s="8"/>
      <c r="H198" s="6" t="e">
        <f t="shared" si="3"/>
        <v>#DIV/0!</v>
      </c>
      <c r="I198" s="8"/>
      <c r="J198" s="8"/>
    </row>
    <row r="199" spans="1:10" x14ac:dyDescent="0.25">
      <c r="A199" s="8"/>
      <c r="B199" s="8"/>
      <c r="C199" s="8"/>
      <c r="D199" s="8"/>
      <c r="E199" s="8"/>
      <c r="F199" s="8"/>
      <c r="G199" s="8"/>
      <c r="H199" s="6" t="e">
        <f t="shared" si="3"/>
        <v>#DIV/0!</v>
      </c>
      <c r="I199" s="8"/>
      <c r="J199" s="8"/>
    </row>
    <row r="200" spans="1:10" x14ac:dyDescent="0.25">
      <c r="A200" s="8"/>
      <c r="B200" s="8"/>
      <c r="C200" s="8"/>
      <c r="D200" s="8"/>
      <c r="E200" s="8"/>
      <c r="F200" s="8"/>
      <c r="G200" s="8"/>
      <c r="H200" s="6" t="e">
        <f t="shared" ref="H200:H221" si="4">(STDEV(F200:G200)/AVERAGE(F200:G200))*100</f>
        <v>#DIV/0!</v>
      </c>
      <c r="I200" s="8"/>
      <c r="J200" s="8"/>
    </row>
    <row r="201" spans="1:10" x14ac:dyDescent="0.25">
      <c r="A201" s="8"/>
      <c r="B201" s="8"/>
      <c r="C201" s="8"/>
      <c r="D201" s="8"/>
      <c r="E201" s="8"/>
      <c r="F201" s="8"/>
      <c r="G201" s="8"/>
      <c r="H201" s="6" t="e">
        <f t="shared" si="4"/>
        <v>#DIV/0!</v>
      </c>
      <c r="I201" s="8"/>
      <c r="J201" s="8"/>
    </row>
    <row r="202" spans="1:10" x14ac:dyDescent="0.25">
      <c r="A202" s="8"/>
      <c r="B202" s="8"/>
      <c r="C202" s="8"/>
      <c r="D202" s="8"/>
      <c r="E202" s="8"/>
      <c r="F202" s="8"/>
      <c r="G202" s="8"/>
      <c r="H202" s="6" t="e">
        <f t="shared" si="4"/>
        <v>#DIV/0!</v>
      </c>
      <c r="I202" s="8"/>
      <c r="J202" s="8"/>
    </row>
    <row r="203" spans="1:10" x14ac:dyDescent="0.25">
      <c r="A203" s="8"/>
      <c r="B203" s="8"/>
      <c r="C203" s="8"/>
      <c r="D203" s="8"/>
      <c r="E203" s="8"/>
      <c r="F203" s="8"/>
      <c r="G203" s="8"/>
      <c r="H203" s="6" t="e">
        <f t="shared" si="4"/>
        <v>#DIV/0!</v>
      </c>
      <c r="I203" s="8"/>
      <c r="J203" s="8"/>
    </row>
    <row r="204" spans="1:10" x14ac:dyDescent="0.25">
      <c r="A204" s="8"/>
      <c r="B204" s="8"/>
      <c r="C204" s="8"/>
      <c r="D204" s="8"/>
      <c r="E204" s="8"/>
      <c r="F204" s="8"/>
      <c r="G204" s="8"/>
      <c r="H204" s="6" t="e">
        <f t="shared" si="4"/>
        <v>#DIV/0!</v>
      </c>
      <c r="I204" s="8"/>
      <c r="J204" s="8"/>
    </row>
    <row r="205" spans="1:10" x14ac:dyDescent="0.25">
      <c r="A205" s="8"/>
      <c r="B205" s="8"/>
      <c r="C205" s="8"/>
      <c r="D205" s="8"/>
      <c r="E205" s="8"/>
      <c r="F205" s="8"/>
      <c r="G205" s="8"/>
      <c r="H205" s="6" t="e">
        <f t="shared" si="4"/>
        <v>#DIV/0!</v>
      </c>
      <c r="I205" s="8"/>
      <c r="J205" s="8"/>
    </row>
    <row r="206" spans="1:10" x14ac:dyDescent="0.25">
      <c r="A206" s="8"/>
      <c r="B206" s="8"/>
      <c r="C206" s="8"/>
      <c r="D206" s="8"/>
      <c r="E206" s="8"/>
      <c r="F206" s="8"/>
      <c r="G206" s="8"/>
      <c r="H206" s="6" t="e">
        <f t="shared" si="4"/>
        <v>#DIV/0!</v>
      </c>
      <c r="I206" s="8"/>
      <c r="J206" s="8"/>
    </row>
    <row r="207" spans="1:10" x14ac:dyDescent="0.25">
      <c r="A207" s="8"/>
      <c r="B207" s="8"/>
      <c r="C207" s="8"/>
      <c r="D207" s="8"/>
      <c r="E207" s="8"/>
      <c r="F207" s="8"/>
      <c r="G207" s="8"/>
      <c r="H207" s="6" t="e">
        <f t="shared" si="4"/>
        <v>#DIV/0!</v>
      </c>
      <c r="I207" s="8"/>
      <c r="J207" s="8"/>
    </row>
    <row r="208" spans="1:10" x14ac:dyDescent="0.25">
      <c r="A208" s="8"/>
      <c r="B208" s="8"/>
      <c r="C208" s="8"/>
      <c r="D208" s="8"/>
      <c r="E208" s="8"/>
      <c r="F208" s="8"/>
      <c r="G208" s="8"/>
      <c r="H208" s="6" t="e">
        <f t="shared" si="4"/>
        <v>#DIV/0!</v>
      </c>
      <c r="I208" s="8"/>
      <c r="J208" s="8"/>
    </row>
    <row r="209" spans="1:10" x14ac:dyDescent="0.25">
      <c r="A209" s="8"/>
      <c r="B209" s="8"/>
      <c r="C209" s="8"/>
      <c r="D209" s="8"/>
      <c r="E209" s="8"/>
      <c r="F209" s="8"/>
      <c r="G209" s="8"/>
      <c r="H209" s="6" t="e">
        <f t="shared" si="4"/>
        <v>#DIV/0!</v>
      </c>
      <c r="I209" s="8"/>
      <c r="J209" s="8"/>
    </row>
    <row r="210" spans="1:10" x14ac:dyDescent="0.25">
      <c r="A210" s="8"/>
      <c r="B210" s="8"/>
      <c r="C210" s="8"/>
      <c r="D210" s="8"/>
      <c r="E210" s="8"/>
      <c r="F210" s="8"/>
      <c r="G210" s="8"/>
      <c r="H210" s="6" t="e">
        <f t="shared" si="4"/>
        <v>#DIV/0!</v>
      </c>
      <c r="I210" s="8"/>
      <c r="J210" s="8"/>
    </row>
    <row r="211" spans="1:10" x14ac:dyDescent="0.25">
      <c r="A211" s="8"/>
      <c r="B211" s="8"/>
      <c r="C211" s="8"/>
      <c r="D211" s="8"/>
      <c r="E211" s="8"/>
      <c r="F211" s="8"/>
      <c r="G211" s="8"/>
      <c r="H211" s="6" t="e">
        <f t="shared" si="4"/>
        <v>#DIV/0!</v>
      </c>
      <c r="I211" s="8"/>
      <c r="J211" s="8"/>
    </row>
    <row r="212" spans="1:10" x14ac:dyDescent="0.25">
      <c r="A212" s="8"/>
      <c r="B212" s="8"/>
      <c r="C212" s="8"/>
      <c r="D212" s="8"/>
      <c r="E212" s="8"/>
      <c r="F212" s="8"/>
      <c r="G212" s="8"/>
      <c r="H212" s="6" t="e">
        <f t="shared" si="4"/>
        <v>#DIV/0!</v>
      </c>
      <c r="I212" s="8"/>
      <c r="J212" s="8"/>
    </row>
    <row r="213" spans="1:10" x14ac:dyDescent="0.25">
      <c r="A213" s="8"/>
      <c r="B213" s="8"/>
      <c r="C213" s="8"/>
      <c r="D213" s="8"/>
      <c r="E213" s="8"/>
      <c r="F213" s="8"/>
      <c r="G213" s="8"/>
      <c r="H213" s="6" t="e">
        <f t="shared" si="4"/>
        <v>#DIV/0!</v>
      </c>
      <c r="I213" s="8"/>
      <c r="J213" s="8"/>
    </row>
    <row r="214" spans="1:10" x14ac:dyDescent="0.25">
      <c r="A214" s="8"/>
      <c r="B214" s="8"/>
      <c r="C214" s="8"/>
      <c r="D214" s="8"/>
      <c r="E214" s="8"/>
      <c r="F214" s="8"/>
      <c r="G214" s="8"/>
      <c r="H214" s="6" t="e">
        <f t="shared" si="4"/>
        <v>#DIV/0!</v>
      </c>
      <c r="I214" s="8"/>
      <c r="J214" s="8"/>
    </row>
    <row r="215" spans="1:10" x14ac:dyDescent="0.25">
      <c r="A215" s="8"/>
      <c r="B215" s="8"/>
      <c r="C215" s="8"/>
      <c r="D215" s="8"/>
      <c r="E215" s="8"/>
      <c r="F215" s="8"/>
      <c r="G215" s="8"/>
      <c r="H215" s="6" t="e">
        <f t="shared" si="4"/>
        <v>#DIV/0!</v>
      </c>
      <c r="I215" s="8"/>
      <c r="J215" s="8"/>
    </row>
    <row r="216" spans="1:10" x14ac:dyDescent="0.25">
      <c r="A216" s="8"/>
      <c r="B216" s="8"/>
      <c r="C216" s="8"/>
      <c r="D216" s="8"/>
      <c r="E216" s="8"/>
      <c r="F216" s="8"/>
      <c r="G216" s="8"/>
      <c r="H216" s="6" t="e">
        <f t="shared" si="4"/>
        <v>#DIV/0!</v>
      </c>
      <c r="I216" s="8"/>
      <c r="J216" s="8"/>
    </row>
    <row r="217" spans="1:10" x14ac:dyDescent="0.25">
      <c r="A217" s="8"/>
      <c r="B217" s="8"/>
      <c r="C217" s="8"/>
      <c r="D217" s="8"/>
      <c r="E217" s="8"/>
      <c r="F217" s="8"/>
      <c r="G217" s="8"/>
      <c r="H217" s="6" t="e">
        <f t="shared" si="4"/>
        <v>#DIV/0!</v>
      </c>
      <c r="I217" s="8"/>
      <c r="J217" s="8"/>
    </row>
    <row r="218" spans="1:10" x14ac:dyDescent="0.25">
      <c r="A218" s="8"/>
      <c r="B218" s="8"/>
      <c r="C218" s="8"/>
      <c r="D218" s="8"/>
      <c r="E218" s="8"/>
      <c r="F218" s="8"/>
      <c r="G218" s="8"/>
      <c r="H218" s="6" t="e">
        <f t="shared" si="4"/>
        <v>#DIV/0!</v>
      </c>
      <c r="I218" s="8"/>
      <c r="J218" s="8"/>
    </row>
    <row r="219" spans="1:10" x14ac:dyDescent="0.25">
      <c r="A219" s="8"/>
      <c r="B219" s="8"/>
      <c r="C219" s="8"/>
      <c r="D219" s="8"/>
      <c r="E219" s="8"/>
      <c r="F219" s="8"/>
      <c r="G219" s="8"/>
      <c r="H219" s="6" t="e">
        <f t="shared" si="4"/>
        <v>#DIV/0!</v>
      </c>
      <c r="I219" s="8"/>
      <c r="J219" s="8"/>
    </row>
    <row r="220" spans="1:10" x14ac:dyDescent="0.25">
      <c r="A220" s="8"/>
      <c r="B220" s="8"/>
      <c r="C220" s="8"/>
      <c r="D220" s="8"/>
      <c r="E220" s="8"/>
      <c r="F220" s="8"/>
      <c r="G220" s="8"/>
      <c r="H220" s="6" t="e">
        <f t="shared" si="4"/>
        <v>#DIV/0!</v>
      </c>
      <c r="I220" s="8"/>
      <c r="J220" s="8"/>
    </row>
    <row r="221" spans="1:10" x14ac:dyDescent="0.25">
      <c r="A221" s="8"/>
      <c r="B221" s="8"/>
      <c r="C221" s="8"/>
      <c r="D221" s="8"/>
      <c r="E221" s="8"/>
      <c r="F221" s="8"/>
      <c r="G221" s="8"/>
      <c r="H221" s="6" t="e">
        <f t="shared" si="4"/>
        <v>#DIV/0!</v>
      </c>
      <c r="I221" s="8"/>
      <c r="J221" s="8"/>
    </row>
  </sheetData>
  <sheetProtection algorithmName="SHA-512" hashValue="n9HI8bG3KIyuS8h+TxkaU2IzvCVKRyZEABY4lsoYaqVr1UOd75SJOUtFGeUkGyLpoL4P8ukvKM3ne/bINLROEQ==" saltValue="WoBWpICL9f+JpzlbW/TfBQ==" spinCount="100000" sheet="1" objects="1" scenarios="1"/>
  <mergeCells count="1">
    <mergeCell ref="F5:G5"/>
  </mergeCells>
  <pageMargins left="1.1023622047244095" right="1.96875" top="1.0979166666666667" bottom="0.8671875" header="0.31496062992125984" footer="0.31496062992125984"/>
  <pageSetup paperSize="281" scale="75" orientation="landscape" r:id="rId1"/>
  <headerFooter>
    <oddHeader>&amp;L&amp;G&amp;C&amp;"Arial,Normal"
Verificación de Equipos 
Cromatográficos&amp;R&amp;"Arial,Negrita"Código: &amp;"Arial,Normal"FOR-DLQ-033
&amp;"Arial,Negrita"Emisor:&amp;"Arial,Normal" DGT-DL-DLQ
&amp;"Arial,Negrita"Versión:&amp;"Arial,Normal" 01
&amp;"Arial,Negrita"Página:&amp;"Arial,Normal" &amp;P de &amp;N</oddHeader>
    <oddFooter>&amp;R&amp;G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Hoja1!$D$31:$D$32</xm:f>
          </x14:formula1>
          <xm:sqref>I7:I221</xm:sqref>
        </x14:dataValidation>
        <x14:dataValidation type="list" allowBlank="1" showInputMessage="1" showErrorMessage="1" xr:uid="{00000000-0002-0000-0300-000001000000}">
          <x14:formula1>
            <xm:f>Hoja1!$D$31:$D$35</xm:f>
          </x14:formula1>
          <xm:sqref>I6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W203"/>
  <sheetViews>
    <sheetView view="pageLayout" zoomScale="60" zoomScaleNormal="59" zoomScalePageLayoutView="60" workbookViewId="0">
      <selection activeCell="L9" sqref="L9"/>
    </sheetView>
  </sheetViews>
  <sheetFormatPr baseColWidth="10" defaultColWidth="15.7109375" defaultRowHeight="15" x14ac:dyDescent="0.25"/>
  <cols>
    <col min="1" max="1" width="2.7109375" customWidth="1"/>
    <col min="9" max="9" width="16.140625" customWidth="1"/>
  </cols>
  <sheetData>
    <row r="2" spans="2:23" x14ac:dyDescent="0.25">
      <c r="D2" s="193" t="s">
        <v>338</v>
      </c>
      <c r="E2" s="193"/>
      <c r="F2" s="193"/>
      <c r="G2" s="193"/>
      <c r="H2" s="193"/>
      <c r="I2" s="193"/>
      <c r="J2" s="193"/>
      <c r="K2" s="193"/>
      <c r="L2" s="194" t="s">
        <v>339</v>
      </c>
      <c r="M2" s="194"/>
      <c r="N2" s="194"/>
      <c r="O2" s="194"/>
      <c r="P2" s="194"/>
      <c r="Q2" s="194"/>
      <c r="R2" s="194"/>
      <c r="S2" s="195" t="s">
        <v>340</v>
      </c>
      <c r="T2" s="195"/>
      <c r="U2" s="195"/>
      <c r="V2" s="195"/>
      <c r="W2" s="195"/>
    </row>
    <row r="3" spans="2:23" s="135" customFormat="1" ht="45.75" thickBot="1" x14ac:dyDescent="0.3">
      <c r="B3" s="152" t="s">
        <v>12</v>
      </c>
      <c r="C3" s="153" t="s">
        <v>13</v>
      </c>
      <c r="D3" s="153" t="s">
        <v>328</v>
      </c>
      <c r="E3" s="153" t="s">
        <v>14</v>
      </c>
      <c r="F3" s="153" t="s">
        <v>500</v>
      </c>
      <c r="G3" s="153" t="s">
        <v>337</v>
      </c>
      <c r="H3" s="153" t="s">
        <v>15</v>
      </c>
      <c r="I3" s="153" t="s">
        <v>16</v>
      </c>
      <c r="J3" s="153" t="s">
        <v>335</v>
      </c>
      <c r="K3" s="153" t="s">
        <v>336</v>
      </c>
      <c r="L3" s="154" t="s">
        <v>17</v>
      </c>
      <c r="M3" s="154" t="s">
        <v>18</v>
      </c>
      <c r="N3" s="154" t="s">
        <v>19</v>
      </c>
      <c r="O3" s="154" t="s">
        <v>20</v>
      </c>
      <c r="P3" s="155" t="s">
        <v>21</v>
      </c>
      <c r="Q3" s="154" t="s">
        <v>22</v>
      </c>
      <c r="R3" s="154" t="s">
        <v>23</v>
      </c>
      <c r="S3" s="156" t="s">
        <v>24</v>
      </c>
      <c r="T3" s="157" t="s">
        <v>25</v>
      </c>
      <c r="U3" s="156" t="s">
        <v>26</v>
      </c>
      <c r="V3" s="156" t="s">
        <v>27</v>
      </c>
      <c r="W3" s="156" t="s">
        <v>28</v>
      </c>
    </row>
    <row r="4" spans="2:23" ht="30" thickBot="1" x14ac:dyDescent="0.3">
      <c r="B4" s="9" t="s">
        <v>29</v>
      </c>
      <c r="C4" s="10" t="s">
        <v>330</v>
      </c>
      <c r="D4" s="10">
        <v>50</v>
      </c>
      <c r="E4" s="10">
        <v>10</v>
      </c>
      <c r="F4" s="10">
        <v>0.8</v>
      </c>
      <c r="G4" s="10">
        <v>225</v>
      </c>
      <c r="H4" s="10" t="s">
        <v>31</v>
      </c>
      <c r="I4" s="10" t="s">
        <v>58</v>
      </c>
      <c r="J4" s="10">
        <v>4.8</v>
      </c>
      <c r="K4" s="11">
        <v>10</v>
      </c>
      <c r="L4" s="12" t="s">
        <v>32</v>
      </c>
      <c r="M4" s="12" t="s">
        <v>32</v>
      </c>
      <c r="N4" s="12" t="s">
        <v>32</v>
      </c>
      <c r="O4" s="12" t="s">
        <v>32</v>
      </c>
      <c r="P4" s="12" t="s">
        <v>32</v>
      </c>
      <c r="Q4" s="10" t="s">
        <v>32</v>
      </c>
      <c r="R4" s="12" t="s">
        <v>32</v>
      </c>
      <c r="S4" s="13" t="s">
        <v>32</v>
      </c>
      <c r="T4" s="14" t="s">
        <v>32</v>
      </c>
      <c r="U4" s="14" t="s">
        <v>32</v>
      </c>
      <c r="V4" s="14" t="s">
        <v>32</v>
      </c>
      <c r="W4" s="14" t="s">
        <v>32</v>
      </c>
    </row>
    <row r="5" spans="2:23" ht="30" thickBot="1" x14ac:dyDescent="0.3">
      <c r="B5" s="15" t="s">
        <v>33</v>
      </c>
      <c r="C5" s="16" t="s">
        <v>327</v>
      </c>
      <c r="D5" s="16">
        <v>25</v>
      </c>
      <c r="E5" s="16">
        <v>10</v>
      </c>
      <c r="F5" s="16">
        <v>0.8</v>
      </c>
      <c r="G5" s="16"/>
      <c r="H5" s="16" t="s">
        <v>31</v>
      </c>
      <c r="I5" s="16" t="s">
        <v>34</v>
      </c>
      <c r="J5" s="16">
        <v>0.26</v>
      </c>
      <c r="K5" s="17">
        <v>5</v>
      </c>
      <c r="L5" s="18" t="s">
        <v>32</v>
      </c>
      <c r="M5" s="18" t="s">
        <v>32</v>
      </c>
      <c r="N5" s="18" t="s">
        <v>32</v>
      </c>
      <c r="O5" s="18" t="s">
        <v>32</v>
      </c>
      <c r="P5" s="18" t="s">
        <v>32</v>
      </c>
      <c r="Q5" s="19" t="s">
        <v>32</v>
      </c>
      <c r="R5" s="18" t="s">
        <v>32</v>
      </c>
      <c r="S5" s="20" t="s">
        <v>32</v>
      </c>
      <c r="T5" s="21" t="s">
        <v>32</v>
      </c>
      <c r="U5" s="21" t="s">
        <v>32</v>
      </c>
      <c r="V5" s="21" t="s">
        <v>32</v>
      </c>
      <c r="W5" s="21" t="s">
        <v>32</v>
      </c>
    </row>
    <row r="6" spans="2:23" ht="29.25" x14ac:dyDescent="0.25">
      <c r="B6" s="22" t="s">
        <v>35</v>
      </c>
      <c r="C6" s="23" t="s">
        <v>329</v>
      </c>
      <c r="D6" s="23">
        <v>100</v>
      </c>
      <c r="E6" s="23">
        <v>10</v>
      </c>
      <c r="F6" s="23">
        <v>1</v>
      </c>
      <c r="G6" s="23">
        <v>205</v>
      </c>
      <c r="H6" s="23" t="s">
        <v>36</v>
      </c>
      <c r="I6" s="23" t="s">
        <v>37</v>
      </c>
      <c r="J6" s="23">
        <v>2.1</v>
      </c>
      <c r="K6" s="24">
        <v>7</v>
      </c>
      <c r="L6" s="23" t="s">
        <v>32</v>
      </c>
      <c r="M6" s="23" t="s">
        <v>32</v>
      </c>
      <c r="N6" s="23" t="s">
        <v>32</v>
      </c>
      <c r="O6" s="23" t="s">
        <v>32</v>
      </c>
      <c r="P6" s="23" t="s">
        <v>32</v>
      </c>
      <c r="Q6" s="23" t="s">
        <v>32</v>
      </c>
      <c r="R6" s="23" t="s">
        <v>32</v>
      </c>
      <c r="S6" s="25" t="s">
        <v>38</v>
      </c>
      <c r="T6" s="26" t="s">
        <v>39</v>
      </c>
      <c r="U6" s="26" t="s">
        <v>323</v>
      </c>
      <c r="V6" s="26">
        <v>3.6</v>
      </c>
      <c r="W6" s="27">
        <v>7</v>
      </c>
    </row>
    <row r="7" spans="2:23" ht="29.25" x14ac:dyDescent="0.25">
      <c r="B7" s="21" t="s">
        <v>41</v>
      </c>
      <c r="C7" s="18" t="s">
        <v>333</v>
      </c>
      <c r="D7" s="18">
        <v>25</v>
      </c>
      <c r="E7" s="18">
        <v>10</v>
      </c>
      <c r="F7" s="18">
        <v>1</v>
      </c>
      <c r="G7" s="18">
        <v>254</v>
      </c>
      <c r="H7" s="18" t="s">
        <v>31</v>
      </c>
      <c r="I7" s="18" t="s">
        <v>43</v>
      </c>
      <c r="J7" s="18">
        <v>4.16</v>
      </c>
      <c r="K7" s="28">
        <v>10</v>
      </c>
      <c r="L7" s="18" t="s">
        <v>32</v>
      </c>
      <c r="M7" s="18" t="s">
        <v>32</v>
      </c>
      <c r="N7" s="18" t="s">
        <v>32</v>
      </c>
      <c r="O7" s="18" t="s">
        <v>32</v>
      </c>
      <c r="P7" s="18" t="s">
        <v>32</v>
      </c>
      <c r="Q7" s="18" t="s">
        <v>32</v>
      </c>
      <c r="R7" s="18" t="s">
        <v>32</v>
      </c>
      <c r="S7" s="20" t="s">
        <v>32</v>
      </c>
      <c r="T7" s="21" t="s">
        <v>32</v>
      </c>
      <c r="U7" s="21" t="s">
        <v>32</v>
      </c>
      <c r="V7" s="21" t="s">
        <v>32</v>
      </c>
      <c r="W7" s="21" t="s">
        <v>32</v>
      </c>
    </row>
    <row r="8" spans="2:23" ht="29.25" x14ac:dyDescent="0.25">
      <c r="B8" s="22" t="s">
        <v>44</v>
      </c>
      <c r="C8" s="23" t="s">
        <v>332</v>
      </c>
      <c r="D8" s="23">
        <v>25</v>
      </c>
      <c r="E8" s="23">
        <v>10</v>
      </c>
      <c r="F8" s="23">
        <v>0.5</v>
      </c>
      <c r="G8" s="23">
        <v>210</v>
      </c>
      <c r="H8" s="23" t="s">
        <v>68</v>
      </c>
      <c r="I8" s="23" t="s">
        <v>45</v>
      </c>
      <c r="J8" s="23">
        <v>7.2</v>
      </c>
      <c r="K8" s="24">
        <v>10</v>
      </c>
      <c r="L8" s="23" t="s">
        <v>32</v>
      </c>
      <c r="M8" s="23" t="s">
        <v>32</v>
      </c>
      <c r="N8" s="23" t="s">
        <v>32</v>
      </c>
      <c r="O8" s="23" t="s">
        <v>32</v>
      </c>
      <c r="P8" s="23" t="s">
        <v>32</v>
      </c>
      <c r="Q8" s="23" t="s">
        <v>32</v>
      </c>
      <c r="R8" s="23" t="s">
        <v>32</v>
      </c>
      <c r="S8" s="25" t="s">
        <v>32</v>
      </c>
      <c r="T8" s="26" t="s">
        <v>32</v>
      </c>
      <c r="U8" s="26" t="s">
        <v>32</v>
      </c>
      <c r="V8" s="26" t="s">
        <v>32</v>
      </c>
      <c r="W8" s="27" t="s">
        <v>32</v>
      </c>
    </row>
    <row r="9" spans="2:23" ht="29.25" x14ac:dyDescent="0.25">
      <c r="B9" s="29" t="s">
        <v>46</v>
      </c>
      <c r="C9" s="18" t="s">
        <v>47</v>
      </c>
      <c r="D9" s="30">
        <v>25</v>
      </c>
      <c r="E9" s="30">
        <v>10</v>
      </c>
      <c r="F9" s="18">
        <v>0.8</v>
      </c>
      <c r="G9" s="18">
        <v>254</v>
      </c>
      <c r="H9" s="18" t="s">
        <v>31</v>
      </c>
      <c r="I9" s="18" t="s">
        <v>43</v>
      </c>
      <c r="J9" s="31">
        <v>5</v>
      </c>
      <c r="K9" s="32">
        <v>10</v>
      </c>
      <c r="L9" s="18" t="s">
        <v>32</v>
      </c>
      <c r="M9" s="18" t="s">
        <v>32</v>
      </c>
      <c r="N9" s="18" t="s">
        <v>32</v>
      </c>
      <c r="O9" s="18" t="s">
        <v>32</v>
      </c>
      <c r="P9" s="18" t="s">
        <v>32</v>
      </c>
      <c r="Q9" s="18" t="s">
        <v>32</v>
      </c>
      <c r="R9" s="18" t="s">
        <v>32</v>
      </c>
      <c r="S9" s="20" t="s">
        <v>32</v>
      </c>
      <c r="T9" s="21" t="s">
        <v>32</v>
      </c>
      <c r="U9" s="21" t="s">
        <v>32</v>
      </c>
      <c r="V9" s="21" t="s">
        <v>32</v>
      </c>
      <c r="W9" s="21" t="s">
        <v>32</v>
      </c>
    </row>
    <row r="10" spans="2:23" x14ac:dyDescent="0.25">
      <c r="B10" s="22" t="s">
        <v>48</v>
      </c>
      <c r="C10" s="23"/>
      <c r="D10" s="23"/>
      <c r="E10" s="23"/>
      <c r="F10" s="23"/>
      <c r="G10" s="23"/>
      <c r="H10" s="23"/>
      <c r="I10" s="23"/>
      <c r="J10" s="23"/>
      <c r="K10" s="24"/>
      <c r="L10" s="23"/>
      <c r="M10" s="23"/>
      <c r="N10" s="23"/>
      <c r="O10" s="23"/>
      <c r="P10" s="23"/>
      <c r="Q10" s="23"/>
      <c r="R10" s="23"/>
      <c r="S10" s="25"/>
      <c r="T10" s="26"/>
      <c r="U10" s="26"/>
      <c r="V10" s="26"/>
      <c r="W10" s="27"/>
    </row>
    <row r="11" spans="2:23" ht="29.25" x14ac:dyDescent="0.25">
      <c r="B11" s="29" t="s">
        <v>49</v>
      </c>
      <c r="C11" s="18" t="s">
        <v>331</v>
      </c>
      <c r="D11" s="30">
        <v>25</v>
      </c>
      <c r="E11" s="30">
        <v>10</v>
      </c>
      <c r="F11" s="18">
        <v>0.8</v>
      </c>
      <c r="G11" s="18">
        <v>220</v>
      </c>
      <c r="H11" s="18" t="s">
        <v>31</v>
      </c>
      <c r="I11" s="18" t="s">
        <v>50</v>
      </c>
      <c r="J11" s="31">
        <v>3.3</v>
      </c>
      <c r="K11" s="32">
        <v>10</v>
      </c>
      <c r="L11" s="18" t="s">
        <v>32</v>
      </c>
      <c r="M11" s="18" t="s">
        <v>32</v>
      </c>
      <c r="N11" s="18" t="s">
        <v>32</v>
      </c>
      <c r="O11" s="18" t="s">
        <v>32</v>
      </c>
      <c r="P11" s="18" t="s">
        <v>32</v>
      </c>
      <c r="Q11" s="18" t="s">
        <v>32</v>
      </c>
      <c r="R11" s="18" t="s">
        <v>32</v>
      </c>
      <c r="S11" s="20" t="s">
        <v>38</v>
      </c>
      <c r="T11" s="21" t="s">
        <v>39</v>
      </c>
      <c r="U11" s="21" t="s">
        <v>323</v>
      </c>
      <c r="V11" s="21">
        <v>8</v>
      </c>
      <c r="W11" s="21">
        <v>20</v>
      </c>
    </row>
    <row r="12" spans="2:23" ht="29.25" x14ac:dyDescent="0.25">
      <c r="B12" s="22" t="s">
        <v>51</v>
      </c>
      <c r="C12" s="23" t="s">
        <v>47</v>
      </c>
      <c r="D12" s="23">
        <v>25</v>
      </c>
      <c r="E12" s="23">
        <v>10</v>
      </c>
      <c r="F12" s="23">
        <v>0.8</v>
      </c>
      <c r="G12" s="23">
        <v>280</v>
      </c>
      <c r="H12" s="23" t="s">
        <v>31</v>
      </c>
      <c r="I12" s="23" t="s">
        <v>43</v>
      </c>
      <c r="J12" s="23">
        <v>3</v>
      </c>
      <c r="K12" s="24">
        <v>5</v>
      </c>
      <c r="L12" s="23" t="s">
        <v>32</v>
      </c>
      <c r="M12" s="23" t="s">
        <v>32</v>
      </c>
      <c r="N12" s="23" t="s">
        <v>32</v>
      </c>
      <c r="O12" s="23" t="s">
        <v>32</v>
      </c>
      <c r="P12" s="23" t="s">
        <v>32</v>
      </c>
      <c r="Q12" s="23" t="s">
        <v>32</v>
      </c>
      <c r="R12" s="23" t="s">
        <v>32</v>
      </c>
      <c r="S12" s="25" t="s">
        <v>32</v>
      </c>
      <c r="T12" s="26" t="s">
        <v>32</v>
      </c>
      <c r="U12" s="26" t="s">
        <v>32</v>
      </c>
      <c r="V12" s="26" t="s">
        <v>32</v>
      </c>
      <c r="W12" s="27" t="s">
        <v>32</v>
      </c>
    </row>
    <row r="13" spans="2:23" ht="29.25" x14ac:dyDescent="0.25">
      <c r="B13" s="29" t="s">
        <v>53</v>
      </c>
      <c r="C13" s="18" t="s">
        <v>329</v>
      </c>
      <c r="D13" s="30">
        <v>25</v>
      </c>
      <c r="E13" s="30">
        <v>10</v>
      </c>
      <c r="F13" s="18">
        <v>1</v>
      </c>
      <c r="G13" s="18">
        <v>205</v>
      </c>
      <c r="H13" s="18" t="s">
        <v>31</v>
      </c>
      <c r="I13" s="18" t="s">
        <v>334</v>
      </c>
      <c r="J13" s="31">
        <v>2.5</v>
      </c>
      <c r="K13" s="32">
        <v>7</v>
      </c>
      <c r="L13" s="18" t="s">
        <v>32</v>
      </c>
      <c r="M13" s="18" t="s">
        <v>32</v>
      </c>
      <c r="N13" s="18" t="s">
        <v>32</v>
      </c>
      <c r="O13" s="18" t="s">
        <v>32</v>
      </c>
      <c r="P13" s="18" t="s">
        <v>32</v>
      </c>
      <c r="Q13" s="18" t="s">
        <v>32</v>
      </c>
      <c r="R13" s="18" t="s">
        <v>32</v>
      </c>
      <c r="S13" s="20" t="s">
        <v>32</v>
      </c>
      <c r="T13" s="21" t="s">
        <v>32</v>
      </c>
      <c r="U13" s="21" t="s">
        <v>32</v>
      </c>
      <c r="V13" s="21" t="s">
        <v>32</v>
      </c>
      <c r="W13" s="21" t="s">
        <v>32</v>
      </c>
    </row>
    <row r="14" spans="2:23" ht="29.25" x14ac:dyDescent="0.25">
      <c r="B14" s="22" t="s">
        <v>54</v>
      </c>
      <c r="C14" s="23" t="s">
        <v>330</v>
      </c>
      <c r="D14" s="23" t="s">
        <v>42</v>
      </c>
      <c r="E14" s="23">
        <v>10</v>
      </c>
      <c r="F14" s="23">
        <v>1</v>
      </c>
      <c r="G14" s="23" t="s">
        <v>52</v>
      </c>
      <c r="H14" s="23" t="s">
        <v>31</v>
      </c>
      <c r="I14" s="23" t="s">
        <v>55</v>
      </c>
      <c r="J14" s="23">
        <v>1.7</v>
      </c>
      <c r="K14" s="24">
        <v>10</v>
      </c>
      <c r="L14" s="23" t="s">
        <v>32</v>
      </c>
      <c r="M14" s="23" t="s">
        <v>32</v>
      </c>
      <c r="N14" s="23" t="s">
        <v>32</v>
      </c>
      <c r="O14" s="23" t="s">
        <v>32</v>
      </c>
      <c r="P14" s="23" t="s">
        <v>32</v>
      </c>
      <c r="Q14" s="23" t="s">
        <v>32</v>
      </c>
      <c r="R14" s="23" t="s">
        <v>32</v>
      </c>
      <c r="S14" s="25" t="s">
        <v>32</v>
      </c>
      <c r="T14" s="26" t="s">
        <v>32</v>
      </c>
      <c r="U14" s="26" t="s">
        <v>32</v>
      </c>
      <c r="V14" s="26" t="s">
        <v>32</v>
      </c>
      <c r="W14" s="27" t="s">
        <v>32</v>
      </c>
    </row>
    <row r="15" spans="2:23" ht="43.5" x14ac:dyDescent="0.25">
      <c r="B15" s="36" t="s">
        <v>56</v>
      </c>
      <c r="C15" s="31" t="s">
        <v>329</v>
      </c>
      <c r="D15" s="31">
        <v>25</v>
      </c>
      <c r="E15" s="31">
        <v>10</v>
      </c>
      <c r="F15" s="31">
        <v>1</v>
      </c>
      <c r="G15" s="31">
        <v>226</v>
      </c>
      <c r="H15" s="31" t="s">
        <v>31</v>
      </c>
      <c r="I15" s="31" t="s">
        <v>57</v>
      </c>
      <c r="J15" s="31">
        <v>4</v>
      </c>
      <c r="K15" s="32">
        <v>10</v>
      </c>
      <c r="L15" s="31">
        <v>25</v>
      </c>
      <c r="M15" s="31">
        <v>0.5</v>
      </c>
      <c r="N15" s="31">
        <v>220</v>
      </c>
      <c r="O15" s="31" t="s">
        <v>31</v>
      </c>
      <c r="P15" s="31" t="s">
        <v>58</v>
      </c>
      <c r="Q15" s="31">
        <v>4</v>
      </c>
      <c r="R15" s="31">
        <v>10</v>
      </c>
      <c r="S15" s="37" t="s">
        <v>32</v>
      </c>
      <c r="T15" s="37" t="s">
        <v>32</v>
      </c>
      <c r="U15" s="37" t="s">
        <v>32</v>
      </c>
      <c r="V15" s="37" t="s">
        <v>32</v>
      </c>
      <c r="W15" s="37" t="s">
        <v>32</v>
      </c>
    </row>
    <row r="16" spans="2:23" ht="29.25" x14ac:dyDescent="0.25">
      <c r="B16" s="22" t="s">
        <v>59</v>
      </c>
      <c r="C16" s="23" t="s">
        <v>329</v>
      </c>
      <c r="D16" s="23">
        <v>50</v>
      </c>
      <c r="E16" s="23">
        <v>10</v>
      </c>
      <c r="F16" s="23">
        <v>0.8</v>
      </c>
      <c r="G16" s="23">
        <v>254</v>
      </c>
      <c r="H16" s="23" t="s">
        <v>31</v>
      </c>
      <c r="I16" s="23" t="s">
        <v>60</v>
      </c>
      <c r="J16" s="23">
        <v>2.6</v>
      </c>
      <c r="K16" s="24">
        <v>7</v>
      </c>
      <c r="L16" s="23" t="s">
        <v>32</v>
      </c>
      <c r="M16" s="23" t="s">
        <v>32</v>
      </c>
      <c r="N16" s="23" t="s">
        <v>32</v>
      </c>
      <c r="O16" s="23" t="s">
        <v>32</v>
      </c>
      <c r="P16" s="23" t="s">
        <v>32</v>
      </c>
      <c r="Q16" s="23" t="s">
        <v>32</v>
      </c>
      <c r="R16" s="23" t="s">
        <v>32</v>
      </c>
      <c r="S16" s="25" t="s">
        <v>38</v>
      </c>
      <c r="T16" s="26" t="s">
        <v>39</v>
      </c>
      <c r="U16" s="26" t="s">
        <v>323</v>
      </c>
      <c r="V16" s="26">
        <v>16</v>
      </c>
      <c r="W16" s="27">
        <v>20</v>
      </c>
    </row>
    <row r="17" spans="2:23" ht="29.25" x14ac:dyDescent="0.25">
      <c r="B17" s="36" t="s">
        <v>61</v>
      </c>
      <c r="C17" s="31" t="s">
        <v>341</v>
      </c>
      <c r="D17" s="31">
        <v>25</v>
      </c>
      <c r="E17" s="31">
        <v>10</v>
      </c>
      <c r="F17" s="31">
        <v>0.8</v>
      </c>
      <c r="G17" s="31">
        <v>221</v>
      </c>
      <c r="H17" s="31" t="s">
        <v>31</v>
      </c>
      <c r="I17" s="31" t="s">
        <v>62</v>
      </c>
      <c r="J17" s="31">
        <v>2.6</v>
      </c>
      <c r="K17" s="32">
        <v>7</v>
      </c>
      <c r="L17" s="31" t="s">
        <v>32</v>
      </c>
      <c r="M17" s="31" t="s">
        <v>32</v>
      </c>
      <c r="N17" s="31" t="s">
        <v>32</v>
      </c>
      <c r="O17" s="31" t="s">
        <v>32</v>
      </c>
      <c r="P17" s="31" t="s">
        <v>32</v>
      </c>
      <c r="Q17" s="31" t="s">
        <v>32</v>
      </c>
      <c r="R17" s="31" t="s">
        <v>32</v>
      </c>
      <c r="S17" s="37" t="s">
        <v>32</v>
      </c>
      <c r="T17" s="37" t="s">
        <v>32</v>
      </c>
      <c r="U17" s="37" t="s">
        <v>32</v>
      </c>
      <c r="V17" s="37" t="s">
        <v>32</v>
      </c>
      <c r="W17" s="37" t="s">
        <v>32</v>
      </c>
    </row>
    <row r="18" spans="2:23" ht="43.5" x14ac:dyDescent="0.25">
      <c r="B18" s="22" t="s">
        <v>63</v>
      </c>
      <c r="C18" s="23" t="s">
        <v>342</v>
      </c>
      <c r="D18" s="23">
        <v>25</v>
      </c>
      <c r="E18" s="23">
        <v>10</v>
      </c>
      <c r="F18" s="23">
        <v>0.5</v>
      </c>
      <c r="G18" s="23"/>
      <c r="H18" s="23" t="s">
        <v>31</v>
      </c>
      <c r="I18" s="23" t="s">
        <v>64</v>
      </c>
      <c r="J18" s="23">
        <v>0.5</v>
      </c>
      <c r="K18" s="24">
        <v>5</v>
      </c>
      <c r="L18" s="23" t="s">
        <v>32</v>
      </c>
      <c r="M18" s="23" t="s">
        <v>32</v>
      </c>
      <c r="N18" s="23" t="s">
        <v>32</v>
      </c>
      <c r="O18" s="23" t="s">
        <v>32</v>
      </c>
      <c r="P18" s="23" t="s">
        <v>32</v>
      </c>
      <c r="Q18" s="23" t="s">
        <v>32</v>
      </c>
      <c r="R18" s="23" t="s">
        <v>32</v>
      </c>
      <c r="S18" s="25" t="s">
        <v>32</v>
      </c>
      <c r="T18" s="26" t="s">
        <v>32</v>
      </c>
      <c r="U18" s="26" t="s">
        <v>32</v>
      </c>
      <c r="V18" s="26" t="s">
        <v>32</v>
      </c>
      <c r="W18" s="27" t="s">
        <v>32</v>
      </c>
    </row>
    <row r="19" spans="2:23" ht="43.5" x14ac:dyDescent="0.25">
      <c r="B19" s="36" t="s">
        <v>65</v>
      </c>
      <c r="C19" s="31" t="s">
        <v>310</v>
      </c>
      <c r="D19" s="31">
        <v>50</v>
      </c>
      <c r="E19" s="31">
        <v>10</v>
      </c>
      <c r="F19" s="31">
        <v>1</v>
      </c>
      <c r="G19" s="31">
        <v>244</v>
      </c>
      <c r="H19" s="31" t="s">
        <v>31</v>
      </c>
      <c r="I19" s="31" t="s">
        <v>66</v>
      </c>
      <c r="J19" s="31">
        <v>5.7</v>
      </c>
      <c r="K19" s="32">
        <v>8</v>
      </c>
      <c r="L19" s="31" t="s">
        <v>32</v>
      </c>
      <c r="M19" s="31" t="s">
        <v>32</v>
      </c>
      <c r="N19" s="31" t="s">
        <v>32</v>
      </c>
      <c r="O19" s="31" t="s">
        <v>32</v>
      </c>
      <c r="P19" s="31" t="s">
        <v>32</v>
      </c>
      <c r="Q19" s="31" t="s">
        <v>32</v>
      </c>
      <c r="R19" s="31" t="s">
        <v>32</v>
      </c>
      <c r="S19" s="37" t="s">
        <v>32</v>
      </c>
      <c r="T19" s="37" t="s">
        <v>32</v>
      </c>
      <c r="U19" s="37" t="s">
        <v>32</v>
      </c>
      <c r="V19" s="37" t="s">
        <v>32</v>
      </c>
      <c r="W19" s="37" t="s">
        <v>32</v>
      </c>
    </row>
    <row r="20" spans="2:23" ht="29.25" x14ac:dyDescent="0.25">
      <c r="B20" s="22" t="s">
        <v>67</v>
      </c>
      <c r="C20" s="23" t="s">
        <v>310</v>
      </c>
      <c r="D20" s="23">
        <v>50</v>
      </c>
      <c r="E20" s="23">
        <v>10</v>
      </c>
      <c r="F20" s="23">
        <v>1</v>
      </c>
      <c r="G20" s="23">
        <v>230</v>
      </c>
      <c r="H20" s="23" t="s">
        <v>68</v>
      </c>
      <c r="I20" s="23" t="s">
        <v>69</v>
      </c>
      <c r="J20" s="23">
        <v>16.7</v>
      </c>
      <c r="K20" s="24">
        <v>20</v>
      </c>
      <c r="L20" s="23" t="s">
        <v>32</v>
      </c>
      <c r="M20" s="23" t="s">
        <v>32</v>
      </c>
      <c r="N20" s="23" t="s">
        <v>32</v>
      </c>
      <c r="O20" s="23" t="s">
        <v>32</v>
      </c>
      <c r="P20" s="23" t="s">
        <v>32</v>
      </c>
      <c r="Q20" s="23" t="s">
        <v>32</v>
      </c>
      <c r="R20" s="23" t="s">
        <v>32</v>
      </c>
      <c r="S20" s="25" t="s">
        <v>32</v>
      </c>
      <c r="T20" s="26" t="s">
        <v>32</v>
      </c>
      <c r="U20" s="26" t="s">
        <v>32</v>
      </c>
      <c r="V20" s="26" t="s">
        <v>32</v>
      </c>
      <c r="W20" s="27" t="s">
        <v>32</v>
      </c>
    </row>
    <row r="21" spans="2:23" ht="29.25" x14ac:dyDescent="0.25">
      <c r="B21" s="36" t="s">
        <v>70</v>
      </c>
      <c r="C21" s="31" t="s">
        <v>329</v>
      </c>
      <c r="D21" s="31">
        <v>50</v>
      </c>
      <c r="E21" s="31">
        <v>10</v>
      </c>
      <c r="F21" s="31">
        <v>1</v>
      </c>
      <c r="G21" s="31">
        <v>255</v>
      </c>
      <c r="H21" s="31" t="s">
        <v>31</v>
      </c>
      <c r="I21" s="31" t="s">
        <v>71</v>
      </c>
      <c r="J21" s="31">
        <v>6</v>
      </c>
      <c r="K21" s="32">
        <v>7</v>
      </c>
      <c r="L21" s="31" t="s">
        <v>32</v>
      </c>
      <c r="M21" s="31" t="s">
        <v>32</v>
      </c>
      <c r="N21" s="31" t="s">
        <v>32</v>
      </c>
      <c r="O21" s="31" t="s">
        <v>32</v>
      </c>
      <c r="P21" s="31" t="s">
        <v>32</v>
      </c>
      <c r="Q21" s="31" t="s">
        <v>32</v>
      </c>
      <c r="R21" s="31" t="s">
        <v>32</v>
      </c>
      <c r="S21" s="37" t="s">
        <v>32</v>
      </c>
      <c r="T21" s="37" t="s">
        <v>32</v>
      </c>
      <c r="U21" s="37" t="s">
        <v>32</v>
      </c>
      <c r="V21" s="37" t="s">
        <v>32</v>
      </c>
      <c r="W21" s="37" t="s">
        <v>32</v>
      </c>
    </row>
    <row r="22" spans="2:23" ht="43.5" x14ac:dyDescent="0.25">
      <c r="B22" s="22" t="s">
        <v>72</v>
      </c>
      <c r="C22" s="23" t="s">
        <v>343</v>
      </c>
      <c r="D22" s="23">
        <v>25</v>
      </c>
      <c r="E22" s="23">
        <v>10</v>
      </c>
      <c r="F22" s="23">
        <v>1.2</v>
      </c>
      <c r="G22" s="23">
        <v>245</v>
      </c>
      <c r="H22" s="23" t="s">
        <v>31</v>
      </c>
      <c r="I22" s="23" t="s">
        <v>73</v>
      </c>
      <c r="J22" s="23">
        <v>3.7</v>
      </c>
      <c r="K22" s="24">
        <v>15</v>
      </c>
      <c r="L22" s="23" t="s">
        <v>32</v>
      </c>
      <c r="M22" s="23" t="s">
        <v>32</v>
      </c>
      <c r="N22" s="23" t="s">
        <v>32</v>
      </c>
      <c r="O22" s="23" t="s">
        <v>32</v>
      </c>
      <c r="P22" s="23" t="s">
        <v>32</v>
      </c>
      <c r="Q22" s="23" t="s">
        <v>32</v>
      </c>
      <c r="R22" s="23" t="s">
        <v>32</v>
      </c>
      <c r="S22" s="25" t="s">
        <v>32</v>
      </c>
      <c r="T22" s="26" t="s">
        <v>32</v>
      </c>
      <c r="U22" s="26" t="s">
        <v>32</v>
      </c>
      <c r="V22" s="26" t="s">
        <v>32</v>
      </c>
      <c r="W22" s="27" t="s">
        <v>32</v>
      </c>
    </row>
    <row r="23" spans="2:23" ht="43.5" x14ac:dyDescent="0.25">
      <c r="B23" s="36" t="s">
        <v>65</v>
      </c>
      <c r="C23" s="31" t="s">
        <v>342</v>
      </c>
      <c r="D23" s="31">
        <v>25</v>
      </c>
      <c r="E23" s="31">
        <v>10</v>
      </c>
      <c r="F23" s="31">
        <v>1</v>
      </c>
      <c r="G23" s="31">
        <v>245</v>
      </c>
      <c r="H23" s="31" t="s">
        <v>31</v>
      </c>
      <c r="I23" s="31" t="s">
        <v>73</v>
      </c>
      <c r="J23" s="31">
        <v>4</v>
      </c>
      <c r="K23" s="32">
        <v>10</v>
      </c>
      <c r="L23" s="31"/>
      <c r="M23" s="31"/>
      <c r="N23" s="31"/>
      <c r="O23" s="31"/>
      <c r="P23" s="31"/>
      <c r="Q23" s="31"/>
      <c r="R23" s="31"/>
      <c r="S23" s="37"/>
      <c r="T23" s="37"/>
      <c r="U23" s="37"/>
      <c r="V23" s="37"/>
      <c r="W23" s="37"/>
    </row>
    <row r="24" spans="2:23" ht="29.25" x14ac:dyDescent="0.25">
      <c r="B24" s="22" t="s">
        <v>74</v>
      </c>
      <c r="C24" s="23" t="s">
        <v>342</v>
      </c>
      <c r="D24" s="23">
        <v>25</v>
      </c>
      <c r="E24" s="23">
        <v>10</v>
      </c>
      <c r="F24" s="23">
        <v>0.5</v>
      </c>
      <c r="G24" s="23">
        <v>235</v>
      </c>
      <c r="H24" s="23" t="s">
        <v>31</v>
      </c>
      <c r="I24" s="23" t="s">
        <v>344</v>
      </c>
      <c r="J24" s="23">
        <v>1.71</v>
      </c>
      <c r="K24" s="24">
        <v>5</v>
      </c>
      <c r="L24" s="23" t="s">
        <v>32</v>
      </c>
      <c r="M24" s="23" t="s">
        <v>32</v>
      </c>
      <c r="N24" s="23" t="s">
        <v>32</v>
      </c>
      <c r="O24" s="23" t="s">
        <v>32</v>
      </c>
      <c r="P24" s="23" t="s">
        <v>32</v>
      </c>
      <c r="Q24" s="23" t="s">
        <v>32</v>
      </c>
      <c r="R24" s="23" t="s">
        <v>32</v>
      </c>
      <c r="S24" s="25" t="s">
        <v>38</v>
      </c>
      <c r="T24" s="26" t="s">
        <v>39</v>
      </c>
      <c r="U24" s="26" t="s">
        <v>40</v>
      </c>
      <c r="V24" s="26">
        <v>8</v>
      </c>
      <c r="W24" s="27">
        <v>20</v>
      </c>
    </row>
    <row r="25" spans="2:23" ht="29.25" x14ac:dyDescent="0.25">
      <c r="B25" s="36" t="s">
        <v>75</v>
      </c>
      <c r="C25" s="31" t="s">
        <v>47</v>
      </c>
      <c r="D25" s="31">
        <v>25</v>
      </c>
      <c r="E25" s="31">
        <v>10</v>
      </c>
      <c r="F25" s="31">
        <v>0.8</v>
      </c>
      <c r="G25" s="31">
        <v>254</v>
      </c>
      <c r="H25" s="31" t="s">
        <v>31</v>
      </c>
      <c r="I25" s="31" t="s">
        <v>76</v>
      </c>
      <c r="J25" s="31">
        <v>0.27</v>
      </c>
      <c r="K25" s="32">
        <v>15</v>
      </c>
      <c r="L25" s="31" t="s">
        <v>32</v>
      </c>
      <c r="M25" s="31" t="s">
        <v>32</v>
      </c>
      <c r="N25" s="31" t="s">
        <v>32</v>
      </c>
      <c r="O25" s="31" t="s">
        <v>32</v>
      </c>
      <c r="P25" s="31" t="s">
        <v>32</v>
      </c>
      <c r="Q25" s="31" t="s">
        <v>32</v>
      </c>
      <c r="R25" s="31" t="s">
        <v>32</v>
      </c>
      <c r="S25" s="37" t="s">
        <v>32</v>
      </c>
      <c r="T25" s="37" t="s">
        <v>32</v>
      </c>
      <c r="U25" s="37" t="s">
        <v>32</v>
      </c>
      <c r="V25" s="37" t="s">
        <v>32</v>
      </c>
      <c r="W25" s="37" t="s">
        <v>32</v>
      </c>
    </row>
    <row r="26" spans="2:23" ht="29.25" x14ac:dyDescent="0.25">
      <c r="B26" s="22" t="s">
        <v>77</v>
      </c>
      <c r="C26" s="23" t="s">
        <v>341</v>
      </c>
      <c r="D26" s="23">
        <v>25</v>
      </c>
      <c r="E26" s="23">
        <v>10</v>
      </c>
      <c r="F26" s="23">
        <v>0.8</v>
      </c>
      <c r="G26" s="23">
        <v>221</v>
      </c>
      <c r="H26" s="23" t="s">
        <v>31</v>
      </c>
      <c r="I26" s="23" t="s">
        <v>62</v>
      </c>
      <c r="J26" s="23">
        <v>2.6</v>
      </c>
      <c r="K26" s="24">
        <v>7</v>
      </c>
      <c r="L26" s="23" t="s">
        <v>32</v>
      </c>
      <c r="M26" s="23" t="s">
        <v>32</v>
      </c>
      <c r="N26" s="23" t="s">
        <v>32</v>
      </c>
      <c r="O26" s="23" t="s">
        <v>32</v>
      </c>
      <c r="P26" s="23" t="s">
        <v>32</v>
      </c>
      <c r="Q26" s="23" t="s">
        <v>32</v>
      </c>
      <c r="R26" s="23" t="s">
        <v>32</v>
      </c>
      <c r="S26" s="25" t="s">
        <v>32</v>
      </c>
      <c r="T26" s="26" t="s">
        <v>32</v>
      </c>
      <c r="U26" s="26" t="s">
        <v>32</v>
      </c>
      <c r="V26" s="26" t="s">
        <v>32</v>
      </c>
      <c r="W26" s="27" t="s">
        <v>32</v>
      </c>
    </row>
    <row r="27" spans="2:23" ht="29.25" x14ac:dyDescent="0.25">
      <c r="B27" s="36" t="s">
        <v>78</v>
      </c>
      <c r="C27" s="31" t="s">
        <v>310</v>
      </c>
      <c r="D27" s="31">
        <v>50</v>
      </c>
      <c r="E27" s="31">
        <v>10</v>
      </c>
      <c r="F27" s="31">
        <v>1</v>
      </c>
      <c r="G27" s="31">
        <v>205</v>
      </c>
      <c r="H27" s="31" t="s">
        <v>31</v>
      </c>
      <c r="I27" s="31" t="s">
        <v>334</v>
      </c>
      <c r="J27" s="31">
        <v>2.9</v>
      </c>
      <c r="K27" s="32">
        <v>4.5</v>
      </c>
      <c r="L27" s="31" t="s">
        <v>32</v>
      </c>
      <c r="M27" s="31" t="s">
        <v>32</v>
      </c>
      <c r="N27" s="31" t="s">
        <v>32</v>
      </c>
      <c r="O27" s="31" t="s">
        <v>32</v>
      </c>
      <c r="P27" s="31" t="s">
        <v>32</v>
      </c>
      <c r="Q27" s="31" t="s">
        <v>32</v>
      </c>
      <c r="R27" s="31" t="s">
        <v>32</v>
      </c>
      <c r="S27" s="37" t="s">
        <v>32</v>
      </c>
      <c r="T27" s="37" t="s">
        <v>32</v>
      </c>
      <c r="U27" s="37" t="s">
        <v>32</v>
      </c>
      <c r="V27" s="37" t="s">
        <v>32</v>
      </c>
      <c r="W27" s="37" t="s">
        <v>32</v>
      </c>
    </row>
    <row r="28" spans="2:23" x14ac:dyDescent="0.25">
      <c r="B28" s="22" t="s">
        <v>79</v>
      </c>
      <c r="C28" s="23"/>
      <c r="D28" s="23"/>
      <c r="E28" s="23"/>
      <c r="F28" s="23"/>
      <c r="G28" s="23"/>
      <c r="H28" s="23"/>
      <c r="I28" s="23"/>
      <c r="J28" s="23"/>
      <c r="K28" s="24"/>
      <c r="L28" s="23"/>
      <c r="M28" s="23"/>
      <c r="N28" s="23"/>
      <c r="O28" s="23"/>
      <c r="P28" s="23"/>
      <c r="Q28" s="23"/>
      <c r="R28" s="23"/>
      <c r="S28" s="25"/>
      <c r="T28" s="26"/>
      <c r="U28" s="26"/>
      <c r="V28" s="26"/>
      <c r="W28" s="27"/>
    </row>
    <row r="29" spans="2:23" ht="30" thickBot="1" x14ac:dyDescent="0.3">
      <c r="B29" s="40" t="s">
        <v>80</v>
      </c>
      <c r="C29" s="38" t="s">
        <v>310</v>
      </c>
      <c r="D29" s="38">
        <v>50</v>
      </c>
      <c r="E29" s="38">
        <v>11</v>
      </c>
      <c r="F29" s="38">
        <v>1</v>
      </c>
      <c r="G29" s="38">
        <v>205</v>
      </c>
      <c r="H29" s="38" t="s">
        <v>31</v>
      </c>
      <c r="I29" s="38" t="s">
        <v>334</v>
      </c>
      <c r="J29" s="38">
        <v>4</v>
      </c>
      <c r="K29" s="39">
        <v>10</v>
      </c>
      <c r="L29" s="18" t="s">
        <v>32</v>
      </c>
      <c r="M29" s="18" t="s">
        <v>32</v>
      </c>
      <c r="N29" s="18" t="s">
        <v>32</v>
      </c>
      <c r="O29" s="18" t="s">
        <v>32</v>
      </c>
      <c r="P29" s="18" t="s">
        <v>32</v>
      </c>
      <c r="Q29" s="18" t="s">
        <v>32</v>
      </c>
      <c r="R29" s="18" t="s">
        <v>32</v>
      </c>
      <c r="S29" s="20" t="s">
        <v>32</v>
      </c>
      <c r="T29" s="21" t="s">
        <v>32</v>
      </c>
      <c r="U29" s="21" t="s">
        <v>32</v>
      </c>
      <c r="V29" s="21" t="s">
        <v>32</v>
      </c>
      <c r="W29" s="21" t="s">
        <v>32</v>
      </c>
    </row>
    <row r="30" spans="2:23" ht="29.25" x14ac:dyDescent="0.25">
      <c r="B30" s="22" t="s">
        <v>81</v>
      </c>
      <c r="C30" s="23" t="s">
        <v>341</v>
      </c>
      <c r="D30" s="23">
        <v>25</v>
      </c>
      <c r="E30" s="23">
        <v>10</v>
      </c>
      <c r="F30" s="23">
        <v>0.8</v>
      </c>
      <c r="G30" s="23">
        <v>221</v>
      </c>
      <c r="H30" s="23" t="s">
        <v>31</v>
      </c>
      <c r="I30" s="23" t="s">
        <v>62</v>
      </c>
      <c r="J30" s="23">
        <v>2.6</v>
      </c>
      <c r="K30" s="24">
        <v>7</v>
      </c>
      <c r="L30" s="23" t="s">
        <v>32</v>
      </c>
      <c r="M30" s="23" t="s">
        <v>32</v>
      </c>
      <c r="N30" s="23" t="s">
        <v>32</v>
      </c>
      <c r="O30" s="23" t="s">
        <v>32</v>
      </c>
      <c r="P30" s="23" t="s">
        <v>32</v>
      </c>
      <c r="Q30" s="23" t="s">
        <v>32</v>
      </c>
      <c r="R30" s="23" t="s">
        <v>32</v>
      </c>
      <c r="S30" s="25" t="s">
        <v>32</v>
      </c>
      <c r="T30" s="26" t="s">
        <v>32</v>
      </c>
      <c r="U30" s="26" t="s">
        <v>32</v>
      </c>
      <c r="V30" s="26" t="s">
        <v>32</v>
      </c>
      <c r="W30" s="27" t="s">
        <v>32</v>
      </c>
    </row>
    <row r="31" spans="2:23" ht="30" thickBot="1" x14ac:dyDescent="0.3">
      <c r="B31" s="64" t="s">
        <v>82</v>
      </c>
      <c r="C31" s="38" t="s">
        <v>341</v>
      </c>
      <c r="D31" s="38">
        <v>25</v>
      </c>
      <c r="E31" s="38">
        <v>10</v>
      </c>
      <c r="F31" s="38">
        <v>0.8</v>
      </c>
      <c r="G31" s="38">
        <v>221</v>
      </c>
      <c r="H31" s="38" t="s">
        <v>31</v>
      </c>
      <c r="I31" s="38" t="s">
        <v>62</v>
      </c>
      <c r="J31" s="38">
        <v>2.6</v>
      </c>
      <c r="K31" s="39">
        <v>7</v>
      </c>
      <c r="L31" s="18" t="s">
        <v>32</v>
      </c>
      <c r="M31" s="18" t="s">
        <v>32</v>
      </c>
      <c r="N31" s="18" t="s">
        <v>32</v>
      </c>
      <c r="O31" s="18" t="s">
        <v>32</v>
      </c>
      <c r="P31" s="18" t="s">
        <v>32</v>
      </c>
      <c r="Q31" s="18" t="s">
        <v>32</v>
      </c>
      <c r="R31" s="18" t="s">
        <v>32</v>
      </c>
      <c r="S31" s="20" t="s">
        <v>32</v>
      </c>
      <c r="T31" s="21" t="s">
        <v>32</v>
      </c>
      <c r="U31" s="21" t="s">
        <v>32</v>
      </c>
      <c r="V31" s="21" t="s">
        <v>32</v>
      </c>
      <c r="W31" s="21" t="s">
        <v>32</v>
      </c>
    </row>
    <row r="32" spans="2:23" ht="29.25" x14ac:dyDescent="0.25">
      <c r="B32" s="22" t="s">
        <v>83</v>
      </c>
      <c r="C32" s="23" t="s">
        <v>345</v>
      </c>
      <c r="D32" s="23">
        <v>25</v>
      </c>
      <c r="E32" s="23">
        <v>10</v>
      </c>
      <c r="F32" s="23">
        <v>0.5</v>
      </c>
      <c r="G32" s="23">
        <v>272</v>
      </c>
      <c r="H32" s="23" t="s">
        <v>31</v>
      </c>
      <c r="I32" s="23" t="s">
        <v>334</v>
      </c>
      <c r="J32" s="23">
        <v>0.9</v>
      </c>
      <c r="K32" s="24">
        <v>6</v>
      </c>
      <c r="L32" s="23" t="s">
        <v>32</v>
      </c>
      <c r="M32" s="23" t="s">
        <v>32</v>
      </c>
      <c r="N32" s="23" t="s">
        <v>32</v>
      </c>
      <c r="O32" s="23" t="s">
        <v>32</v>
      </c>
      <c r="P32" s="23" t="s">
        <v>32</v>
      </c>
      <c r="Q32" s="23" t="s">
        <v>32</v>
      </c>
      <c r="R32" s="23" t="s">
        <v>32</v>
      </c>
      <c r="S32" s="25" t="s">
        <v>32</v>
      </c>
      <c r="T32" s="26" t="s">
        <v>32</v>
      </c>
      <c r="U32" s="26" t="s">
        <v>32</v>
      </c>
      <c r="V32" s="26" t="s">
        <v>32</v>
      </c>
      <c r="W32" s="27" t="s">
        <v>32</v>
      </c>
    </row>
    <row r="33" spans="2:23" x14ac:dyDescent="0.25">
      <c r="B33" s="22" t="s">
        <v>84</v>
      </c>
      <c r="C33" s="23" t="s">
        <v>47</v>
      </c>
      <c r="D33" s="23">
        <v>50</v>
      </c>
      <c r="E33" s="23">
        <v>10</v>
      </c>
      <c r="F33" s="23">
        <v>1</v>
      </c>
      <c r="G33" s="23">
        <v>255</v>
      </c>
      <c r="H33" s="23" t="s">
        <v>31</v>
      </c>
      <c r="I33" s="23" t="s">
        <v>71</v>
      </c>
      <c r="J33" s="23">
        <v>6</v>
      </c>
      <c r="K33" s="24">
        <v>7</v>
      </c>
      <c r="L33" s="23" t="s">
        <v>32</v>
      </c>
      <c r="M33" s="23" t="s">
        <v>32</v>
      </c>
      <c r="N33" s="23" t="s">
        <v>32</v>
      </c>
      <c r="O33" s="23" t="s">
        <v>32</v>
      </c>
      <c r="P33" s="23" t="s">
        <v>32</v>
      </c>
      <c r="Q33" s="23" t="s">
        <v>32</v>
      </c>
      <c r="R33" s="23" t="s">
        <v>32</v>
      </c>
      <c r="S33" s="25" t="s">
        <v>32</v>
      </c>
      <c r="T33" s="26" t="s">
        <v>32</v>
      </c>
      <c r="U33" s="26" t="s">
        <v>32</v>
      </c>
      <c r="V33" s="26" t="s">
        <v>32</v>
      </c>
      <c r="W33" s="27" t="s">
        <v>32</v>
      </c>
    </row>
    <row r="34" spans="2:23" ht="29.25" x14ac:dyDescent="0.25">
      <c r="B34" s="36" t="s">
        <v>85</v>
      </c>
      <c r="C34" s="31" t="s">
        <v>347</v>
      </c>
      <c r="D34" s="31">
        <v>50</v>
      </c>
      <c r="E34" s="31">
        <v>10</v>
      </c>
      <c r="F34" s="31">
        <v>1</v>
      </c>
      <c r="G34" s="31">
        <v>280</v>
      </c>
      <c r="H34" s="31" t="s">
        <v>68</v>
      </c>
      <c r="I34" s="31" t="s">
        <v>346</v>
      </c>
      <c r="J34" s="31">
        <v>10.7</v>
      </c>
      <c r="K34" s="32">
        <v>15</v>
      </c>
      <c r="L34" s="31" t="s">
        <v>32</v>
      </c>
      <c r="M34" s="31" t="s">
        <v>32</v>
      </c>
      <c r="N34" s="31" t="s">
        <v>32</v>
      </c>
      <c r="O34" s="31" t="s">
        <v>32</v>
      </c>
      <c r="P34" s="31" t="s">
        <v>32</v>
      </c>
      <c r="Q34" s="31" t="s">
        <v>32</v>
      </c>
      <c r="R34" s="31" t="s">
        <v>32</v>
      </c>
      <c r="S34" s="20" t="s">
        <v>32</v>
      </c>
      <c r="T34" s="21" t="s">
        <v>32</v>
      </c>
      <c r="U34" s="21" t="s">
        <v>32</v>
      </c>
      <c r="V34" s="21" t="s">
        <v>32</v>
      </c>
      <c r="W34" s="21" t="s">
        <v>32</v>
      </c>
    </row>
    <row r="35" spans="2:23" ht="30" thickBot="1" x14ac:dyDescent="0.3">
      <c r="B35" s="22" t="s">
        <v>86</v>
      </c>
      <c r="C35" s="41" t="s">
        <v>310</v>
      </c>
      <c r="D35" s="23">
        <v>50</v>
      </c>
      <c r="E35" s="23">
        <v>10</v>
      </c>
      <c r="F35" s="23">
        <v>1</v>
      </c>
      <c r="G35" s="23">
        <v>230</v>
      </c>
      <c r="H35" s="23" t="s">
        <v>68</v>
      </c>
      <c r="I35" s="23" t="s">
        <v>87</v>
      </c>
      <c r="J35" s="23">
        <v>12.2</v>
      </c>
      <c r="K35" s="24">
        <v>20</v>
      </c>
      <c r="L35" s="23" t="s">
        <v>32</v>
      </c>
      <c r="M35" s="23" t="s">
        <v>32</v>
      </c>
      <c r="N35" s="23" t="s">
        <v>32</v>
      </c>
      <c r="O35" s="23" t="s">
        <v>32</v>
      </c>
      <c r="P35" s="23" t="s">
        <v>32</v>
      </c>
      <c r="Q35" s="23" t="s">
        <v>32</v>
      </c>
      <c r="R35" s="23" t="s">
        <v>32</v>
      </c>
      <c r="S35" s="25" t="s">
        <v>32</v>
      </c>
      <c r="T35" s="25" t="s">
        <v>32</v>
      </c>
      <c r="U35" s="25" t="s">
        <v>32</v>
      </c>
      <c r="V35" s="25" t="s">
        <v>32</v>
      </c>
      <c r="W35" s="25" t="s">
        <v>32</v>
      </c>
    </row>
    <row r="36" spans="2:23" ht="29.25" x14ac:dyDescent="0.25">
      <c r="B36" s="36" t="s">
        <v>88</v>
      </c>
      <c r="C36" s="31" t="s">
        <v>348</v>
      </c>
      <c r="D36" s="31">
        <v>25</v>
      </c>
      <c r="E36" s="31">
        <v>10</v>
      </c>
      <c r="F36" s="31">
        <v>1</v>
      </c>
      <c r="G36" s="31">
        <v>246</v>
      </c>
      <c r="H36" s="31" t="s">
        <v>31</v>
      </c>
      <c r="I36" s="31" t="s">
        <v>349</v>
      </c>
      <c r="J36" s="31">
        <v>2.1</v>
      </c>
      <c r="K36" s="32">
        <v>5</v>
      </c>
      <c r="L36" s="31" t="s">
        <v>32</v>
      </c>
      <c r="M36" s="31" t="s">
        <v>32</v>
      </c>
      <c r="N36" s="31" t="s">
        <v>32</v>
      </c>
      <c r="O36" s="31" t="s">
        <v>32</v>
      </c>
      <c r="P36" s="31" t="s">
        <v>32</v>
      </c>
      <c r="Q36" s="31" t="s">
        <v>32</v>
      </c>
      <c r="R36" s="31" t="s">
        <v>32</v>
      </c>
      <c r="S36" s="20" t="s">
        <v>32</v>
      </c>
      <c r="T36" s="21" t="s">
        <v>32</v>
      </c>
      <c r="U36" s="21" t="s">
        <v>32</v>
      </c>
      <c r="V36" s="21" t="s">
        <v>32</v>
      </c>
      <c r="W36" s="21" t="s">
        <v>32</v>
      </c>
    </row>
    <row r="37" spans="2:23" ht="43.5" x14ac:dyDescent="0.25">
      <c r="B37" s="22" t="s">
        <v>89</v>
      </c>
      <c r="C37" s="23" t="s">
        <v>350</v>
      </c>
      <c r="D37" s="23">
        <v>25</v>
      </c>
      <c r="E37" s="23">
        <v>10</v>
      </c>
      <c r="F37" s="23">
        <v>1</v>
      </c>
      <c r="G37" s="23">
        <v>280</v>
      </c>
      <c r="H37" s="23" t="s">
        <v>31</v>
      </c>
      <c r="I37" s="23" t="s">
        <v>90</v>
      </c>
      <c r="J37" s="23">
        <v>5.4</v>
      </c>
      <c r="K37" s="24">
        <v>7</v>
      </c>
      <c r="L37" s="23" t="s">
        <v>32</v>
      </c>
      <c r="M37" s="23" t="s">
        <v>32</v>
      </c>
      <c r="N37" s="23" t="s">
        <v>32</v>
      </c>
      <c r="O37" s="23" t="s">
        <v>32</v>
      </c>
      <c r="P37" s="23" t="s">
        <v>32</v>
      </c>
      <c r="Q37" s="23" t="s">
        <v>32</v>
      </c>
      <c r="R37" s="23" t="s">
        <v>32</v>
      </c>
      <c r="S37" s="37" t="s">
        <v>38</v>
      </c>
      <c r="T37" s="26" t="s">
        <v>39</v>
      </c>
      <c r="U37" s="26" t="s">
        <v>323</v>
      </c>
      <c r="V37" s="26">
        <v>6</v>
      </c>
      <c r="W37" s="27">
        <v>20</v>
      </c>
    </row>
    <row r="38" spans="2:23" ht="43.5" x14ac:dyDescent="0.25">
      <c r="B38" s="36" t="s">
        <v>91</v>
      </c>
      <c r="C38" s="31" t="s">
        <v>310</v>
      </c>
      <c r="D38" s="31">
        <v>25</v>
      </c>
      <c r="E38" s="31">
        <v>10</v>
      </c>
      <c r="F38" s="31">
        <v>1.5</v>
      </c>
      <c r="G38" s="31">
        <v>254</v>
      </c>
      <c r="H38" s="31" t="s">
        <v>31</v>
      </c>
      <c r="I38" s="31" t="s">
        <v>92</v>
      </c>
      <c r="J38" s="31">
        <v>6</v>
      </c>
      <c r="K38" s="32">
        <v>8</v>
      </c>
      <c r="L38" s="31">
        <v>25</v>
      </c>
      <c r="M38" s="31">
        <v>1.5</v>
      </c>
      <c r="N38" s="31">
        <v>280</v>
      </c>
      <c r="O38" s="31" t="s">
        <v>31</v>
      </c>
      <c r="P38" s="31" t="s">
        <v>351</v>
      </c>
      <c r="Q38" s="31">
        <v>6</v>
      </c>
      <c r="R38" s="42">
        <v>20</v>
      </c>
      <c r="S38" s="21" t="s">
        <v>38</v>
      </c>
      <c r="T38" s="18" t="s">
        <v>39</v>
      </c>
      <c r="U38" s="18" t="s">
        <v>323</v>
      </c>
      <c r="V38" s="18">
        <v>6</v>
      </c>
      <c r="W38" s="28">
        <v>20</v>
      </c>
    </row>
    <row r="39" spans="2:23" ht="29.25" x14ac:dyDescent="0.25">
      <c r="B39" s="22" t="s">
        <v>93</v>
      </c>
      <c r="C39" s="23" t="s">
        <v>32</v>
      </c>
      <c r="D39" s="23" t="s">
        <v>32</v>
      </c>
      <c r="E39" s="23" t="s">
        <v>32</v>
      </c>
      <c r="F39" s="23" t="s">
        <v>32</v>
      </c>
      <c r="G39" s="23" t="s">
        <v>32</v>
      </c>
      <c r="H39" s="23" t="s">
        <v>32</v>
      </c>
      <c r="I39" s="23" t="s">
        <v>32</v>
      </c>
      <c r="J39" s="23" t="s">
        <v>32</v>
      </c>
      <c r="K39" s="23" t="s">
        <v>32</v>
      </c>
      <c r="L39" s="23" t="s">
        <v>32</v>
      </c>
      <c r="M39" s="23" t="s">
        <v>32</v>
      </c>
      <c r="N39" s="23" t="s">
        <v>32</v>
      </c>
      <c r="O39" s="23" t="s">
        <v>32</v>
      </c>
      <c r="P39" s="23" t="s">
        <v>32</v>
      </c>
      <c r="Q39" s="23" t="s">
        <v>32</v>
      </c>
      <c r="R39" s="23" t="s">
        <v>32</v>
      </c>
      <c r="S39" s="37" t="s">
        <v>38</v>
      </c>
      <c r="T39" s="26" t="s">
        <v>39</v>
      </c>
      <c r="U39" s="26" t="s">
        <v>323</v>
      </c>
      <c r="V39" s="26">
        <v>11</v>
      </c>
      <c r="W39" s="27">
        <v>15</v>
      </c>
    </row>
    <row r="40" spans="2:23" ht="43.5" x14ac:dyDescent="0.25">
      <c r="B40" s="36" t="s">
        <v>94</v>
      </c>
      <c r="C40" s="31" t="s">
        <v>329</v>
      </c>
      <c r="D40" s="31">
        <v>50</v>
      </c>
      <c r="E40" s="31">
        <v>10</v>
      </c>
      <c r="F40" s="31">
        <v>1</v>
      </c>
      <c r="G40" s="31">
        <v>210</v>
      </c>
      <c r="H40" s="31" t="s">
        <v>31</v>
      </c>
      <c r="I40" s="31" t="s">
        <v>95</v>
      </c>
      <c r="J40" s="31">
        <v>11.8</v>
      </c>
      <c r="K40" s="32">
        <v>20</v>
      </c>
      <c r="L40" s="31" t="s">
        <v>32</v>
      </c>
      <c r="M40" s="31" t="s">
        <v>32</v>
      </c>
      <c r="N40" s="31" t="s">
        <v>32</v>
      </c>
      <c r="O40" s="31" t="s">
        <v>32</v>
      </c>
      <c r="P40" s="31" t="s">
        <v>32</v>
      </c>
      <c r="Q40" s="31" t="s">
        <v>32</v>
      </c>
      <c r="R40" s="31" t="s">
        <v>32</v>
      </c>
      <c r="S40" s="21" t="s">
        <v>32</v>
      </c>
      <c r="T40" s="21" t="s">
        <v>32</v>
      </c>
      <c r="U40" s="21" t="s">
        <v>32</v>
      </c>
      <c r="V40" s="21" t="s">
        <v>32</v>
      </c>
      <c r="W40" s="21" t="s">
        <v>32</v>
      </c>
    </row>
    <row r="41" spans="2:23" ht="43.5" x14ac:dyDescent="0.25">
      <c r="B41" s="22" t="s">
        <v>96</v>
      </c>
      <c r="C41" s="23" t="s">
        <v>347</v>
      </c>
      <c r="D41" s="23">
        <v>50</v>
      </c>
      <c r="E41" s="23">
        <v>10</v>
      </c>
      <c r="F41" s="23">
        <v>0.5</v>
      </c>
      <c r="G41" s="23">
        <v>254</v>
      </c>
      <c r="H41" s="23" t="s">
        <v>31</v>
      </c>
      <c r="I41" s="23" t="s">
        <v>97</v>
      </c>
      <c r="J41" s="23">
        <v>0.4</v>
      </c>
      <c r="K41" s="23">
        <v>6</v>
      </c>
      <c r="L41" s="23" t="s">
        <v>32</v>
      </c>
      <c r="M41" s="23" t="s">
        <v>32</v>
      </c>
      <c r="N41" s="23" t="s">
        <v>32</v>
      </c>
      <c r="O41" s="23" t="s">
        <v>32</v>
      </c>
      <c r="P41" s="23" t="s">
        <v>32</v>
      </c>
      <c r="Q41" s="23" t="s">
        <v>32</v>
      </c>
      <c r="R41" s="23" t="s">
        <v>32</v>
      </c>
      <c r="S41" s="37" t="s">
        <v>32</v>
      </c>
      <c r="T41" s="26" t="s">
        <v>32</v>
      </c>
      <c r="U41" s="26" t="s">
        <v>32</v>
      </c>
      <c r="V41" s="26" t="s">
        <v>32</v>
      </c>
      <c r="W41" s="27" t="s">
        <v>32</v>
      </c>
    </row>
    <row r="42" spans="2:23" ht="29.25" x14ac:dyDescent="0.25">
      <c r="B42" s="36" t="s">
        <v>98</v>
      </c>
      <c r="C42" s="31" t="s">
        <v>330</v>
      </c>
      <c r="D42" s="31">
        <v>25</v>
      </c>
      <c r="E42" s="31">
        <v>10</v>
      </c>
      <c r="F42" s="31">
        <v>0.8</v>
      </c>
      <c r="G42" s="31">
        <v>270</v>
      </c>
      <c r="H42" s="31" t="s">
        <v>31</v>
      </c>
      <c r="I42" s="31" t="s">
        <v>31</v>
      </c>
      <c r="J42" s="31">
        <v>2.2999999999999998</v>
      </c>
      <c r="K42" s="32">
        <v>10</v>
      </c>
      <c r="L42" s="31" t="s">
        <v>32</v>
      </c>
      <c r="M42" s="31" t="s">
        <v>32</v>
      </c>
      <c r="N42" s="31" t="s">
        <v>32</v>
      </c>
      <c r="O42" s="31" t="s">
        <v>32</v>
      </c>
      <c r="P42" s="31" t="s">
        <v>32</v>
      </c>
      <c r="Q42" s="31" t="s">
        <v>32</v>
      </c>
      <c r="R42" s="31" t="s">
        <v>32</v>
      </c>
      <c r="S42" s="21" t="s">
        <v>32</v>
      </c>
      <c r="T42" s="21" t="s">
        <v>32</v>
      </c>
      <c r="U42" s="21" t="s">
        <v>32</v>
      </c>
      <c r="V42" s="21" t="s">
        <v>32</v>
      </c>
      <c r="W42" s="21" t="s">
        <v>32</v>
      </c>
    </row>
    <row r="43" spans="2:23" ht="29.25" x14ac:dyDescent="0.25">
      <c r="B43" s="22" t="s">
        <v>99</v>
      </c>
      <c r="C43" s="23" t="s">
        <v>329</v>
      </c>
      <c r="D43" s="23">
        <v>25</v>
      </c>
      <c r="E43" s="23">
        <v>10</v>
      </c>
      <c r="F43" s="23">
        <v>1</v>
      </c>
      <c r="G43" s="23">
        <v>205</v>
      </c>
      <c r="H43" s="23" t="s">
        <v>68</v>
      </c>
      <c r="I43" s="23" t="s">
        <v>100</v>
      </c>
      <c r="J43" s="23">
        <v>5.9</v>
      </c>
      <c r="K43" s="24">
        <v>10</v>
      </c>
      <c r="L43" s="23" t="s">
        <v>32</v>
      </c>
      <c r="M43" s="23" t="s">
        <v>32</v>
      </c>
      <c r="N43" s="23" t="s">
        <v>32</v>
      </c>
      <c r="O43" s="23" t="s">
        <v>32</v>
      </c>
      <c r="P43" s="23" t="s">
        <v>32</v>
      </c>
      <c r="Q43" s="23" t="s">
        <v>32</v>
      </c>
      <c r="R43" s="23" t="s">
        <v>32</v>
      </c>
      <c r="S43" s="25" t="s">
        <v>38</v>
      </c>
      <c r="T43" s="26" t="s">
        <v>39</v>
      </c>
      <c r="U43" s="26" t="s">
        <v>323</v>
      </c>
      <c r="V43" s="26">
        <v>2.6</v>
      </c>
      <c r="W43" s="27">
        <v>15</v>
      </c>
    </row>
    <row r="44" spans="2:23" ht="29.25" x14ac:dyDescent="0.25">
      <c r="B44" s="36" t="s">
        <v>101</v>
      </c>
      <c r="C44" s="31" t="s">
        <v>330</v>
      </c>
      <c r="D44" s="31">
        <v>25</v>
      </c>
      <c r="E44" s="31">
        <v>10</v>
      </c>
      <c r="F44" s="31">
        <v>1</v>
      </c>
      <c r="G44" s="31" t="s">
        <v>32</v>
      </c>
      <c r="H44" s="31" t="s">
        <v>31</v>
      </c>
      <c r="I44" s="31" t="s">
        <v>32</v>
      </c>
      <c r="J44" s="31">
        <v>8</v>
      </c>
      <c r="K44" s="32">
        <v>10</v>
      </c>
      <c r="L44" s="31" t="s">
        <v>32</v>
      </c>
      <c r="M44" s="31" t="s">
        <v>32</v>
      </c>
      <c r="N44" s="31" t="s">
        <v>32</v>
      </c>
      <c r="O44" s="31" t="s">
        <v>32</v>
      </c>
      <c r="P44" s="31" t="s">
        <v>32</v>
      </c>
      <c r="Q44" s="31" t="s">
        <v>32</v>
      </c>
      <c r="R44" s="31" t="s">
        <v>32</v>
      </c>
      <c r="S44" s="21" t="s">
        <v>38</v>
      </c>
      <c r="T44" s="18" t="s">
        <v>39</v>
      </c>
      <c r="U44" s="18" t="s">
        <v>323</v>
      </c>
      <c r="V44" s="18">
        <v>8</v>
      </c>
      <c r="W44" s="28">
        <v>20</v>
      </c>
    </row>
    <row r="45" spans="2:23" ht="43.5" x14ac:dyDescent="0.25">
      <c r="B45" s="22" t="s">
        <v>103</v>
      </c>
      <c r="C45" s="23" t="s">
        <v>352</v>
      </c>
      <c r="D45" s="23">
        <v>50</v>
      </c>
      <c r="E45" s="23">
        <v>10</v>
      </c>
      <c r="F45" s="23">
        <v>0.5</v>
      </c>
      <c r="G45" s="23">
        <v>221</v>
      </c>
      <c r="H45" s="23" t="s">
        <v>31</v>
      </c>
      <c r="I45" s="23" t="s">
        <v>104</v>
      </c>
      <c r="J45" s="23">
        <v>0.54</v>
      </c>
      <c r="K45" s="24">
        <v>5</v>
      </c>
      <c r="L45" s="23" t="s">
        <v>32</v>
      </c>
      <c r="M45" s="23" t="s">
        <v>32</v>
      </c>
      <c r="N45" s="23" t="s">
        <v>32</v>
      </c>
      <c r="O45" s="23" t="s">
        <v>32</v>
      </c>
      <c r="P45" s="23" t="s">
        <v>32</v>
      </c>
      <c r="Q45" s="23" t="s">
        <v>32</v>
      </c>
      <c r="R45" s="23" t="s">
        <v>32</v>
      </c>
      <c r="S45" s="25" t="s">
        <v>32</v>
      </c>
      <c r="T45" s="26" t="s">
        <v>32</v>
      </c>
      <c r="U45" s="26" t="s">
        <v>32</v>
      </c>
      <c r="V45" s="26" t="s">
        <v>32</v>
      </c>
      <c r="W45" s="27" t="s">
        <v>32</v>
      </c>
    </row>
    <row r="46" spans="2:23" ht="43.5" x14ac:dyDescent="0.25">
      <c r="B46" s="36" t="s">
        <v>105</v>
      </c>
      <c r="C46" s="31" t="s">
        <v>352</v>
      </c>
      <c r="D46" s="31">
        <v>50</v>
      </c>
      <c r="E46" s="31">
        <v>11</v>
      </c>
      <c r="F46" s="31">
        <v>0.5</v>
      </c>
      <c r="G46" s="31">
        <v>221</v>
      </c>
      <c r="H46" s="31" t="s">
        <v>31</v>
      </c>
      <c r="I46" s="31" t="s">
        <v>104</v>
      </c>
      <c r="J46" s="31">
        <v>3</v>
      </c>
      <c r="K46" s="32">
        <v>5</v>
      </c>
      <c r="L46" s="31"/>
      <c r="M46" s="31"/>
      <c r="N46" s="31"/>
      <c r="O46" s="31"/>
      <c r="P46" s="31"/>
      <c r="Q46" s="31"/>
      <c r="R46" s="31"/>
      <c r="S46" s="21"/>
      <c r="T46" s="18"/>
      <c r="U46" s="18"/>
      <c r="V46" s="18"/>
      <c r="W46" s="28"/>
    </row>
    <row r="47" spans="2:23" ht="29.25" x14ac:dyDescent="0.25">
      <c r="B47" s="36" t="s">
        <v>106</v>
      </c>
      <c r="C47" s="31" t="s">
        <v>354</v>
      </c>
      <c r="D47" s="31">
        <v>25</v>
      </c>
      <c r="E47" s="31">
        <v>10</v>
      </c>
      <c r="F47" s="31">
        <v>0.8</v>
      </c>
      <c r="G47" s="31">
        <v>254</v>
      </c>
      <c r="H47" s="31" t="s">
        <v>31</v>
      </c>
      <c r="I47" s="31" t="s">
        <v>353</v>
      </c>
      <c r="J47" s="31" t="s">
        <v>107</v>
      </c>
      <c r="K47" s="32">
        <v>10</v>
      </c>
      <c r="L47" s="31" t="s">
        <v>32</v>
      </c>
      <c r="M47" s="31" t="s">
        <v>32</v>
      </c>
      <c r="N47" s="31" t="s">
        <v>32</v>
      </c>
      <c r="O47" s="31" t="s">
        <v>32</v>
      </c>
      <c r="P47" s="31" t="s">
        <v>32</v>
      </c>
      <c r="Q47" s="31" t="s">
        <v>32</v>
      </c>
      <c r="R47" s="31" t="s">
        <v>32</v>
      </c>
      <c r="S47" s="37" t="s">
        <v>38</v>
      </c>
      <c r="T47" s="26" t="s">
        <v>39</v>
      </c>
      <c r="U47" s="26" t="s">
        <v>323</v>
      </c>
      <c r="V47" s="26">
        <v>15</v>
      </c>
      <c r="W47" s="27">
        <v>20</v>
      </c>
    </row>
    <row r="48" spans="2:23" ht="30" thickBot="1" x14ac:dyDescent="0.3">
      <c r="B48" s="22" t="s">
        <v>108</v>
      </c>
      <c r="C48" s="23" t="s">
        <v>355</v>
      </c>
      <c r="D48" s="23">
        <v>25</v>
      </c>
      <c r="E48" s="23">
        <v>11</v>
      </c>
      <c r="F48" s="23">
        <v>0.8</v>
      </c>
      <c r="G48" s="23">
        <v>254</v>
      </c>
      <c r="H48" s="23" t="s">
        <v>31</v>
      </c>
      <c r="I48" s="23" t="s">
        <v>353</v>
      </c>
      <c r="J48" s="23">
        <v>5</v>
      </c>
      <c r="K48" s="24">
        <v>11</v>
      </c>
      <c r="L48" s="33"/>
      <c r="M48" s="33"/>
      <c r="N48" s="33"/>
      <c r="O48" s="33"/>
      <c r="P48" s="43"/>
      <c r="Q48" s="44"/>
      <c r="R48" s="44"/>
      <c r="S48" s="46"/>
      <c r="T48" s="47"/>
      <c r="U48" s="47"/>
      <c r="V48" s="47"/>
      <c r="W48" s="48"/>
    </row>
    <row r="49" spans="2:23" x14ac:dyDescent="0.25">
      <c r="B49" s="36" t="s">
        <v>109</v>
      </c>
      <c r="C49" s="31" t="s">
        <v>329</v>
      </c>
      <c r="D49" s="31">
        <v>2</v>
      </c>
      <c r="E49" s="31">
        <v>10</v>
      </c>
      <c r="F49" s="31">
        <v>1</v>
      </c>
      <c r="G49" s="31">
        <v>250</v>
      </c>
      <c r="H49" s="31" t="s">
        <v>31</v>
      </c>
      <c r="I49" s="31" t="s">
        <v>71</v>
      </c>
      <c r="J49" s="31">
        <v>11.6</v>
      </c>
      <c r="K49" s="32">
        <v>5</v>
      </c>
      <c r="L49" s="31" t="s">
        <v>32</v>
      </c>
      <c r="M49" s="31" t="s">
        <v>32</v>
      </c>
      <c r="N49" s="31" t="s">
        <v>32</v>
      </c>
      <c r="O49" s="31" t="s">
        <v>32</v>
      </c>
      <c r="P49" s="31" t="s">
        <v>32</v>
      </c>
      <c r="Q49" s="31" t="s">
        <v>32</v>
      </c>
      <c r="R49" s="31" t="s">
        <v>32</v>
      </c>
      <c r="S49" s="21" t="s">
        <v>32</v>
      </c>
      <c r="T49" s="21" t="s">
        <v>32</v>
      </c>
      <c r="U49" s="21" t="s">
        <v>32</v>
      </c>
      <c r="V49" s="21" t="s">
        <v>32</v>
      </c>
      <c r="W49" s="21" t="s">
        <v>32</v>
      </c>
    </row>
    <row r="50" spans="2:23" x14ac:dyDescent="0.25">
      <c r="B50" s="22" t="s">
        <v>110</v>
      </c>
      <c r="C50" s="23" t="s">
        <v>342</v>
      </c>
      <c r="D50" s="23">
        <v>50</v>
      </c>
      <c r="E50" s="23">
        <v>10</v>
      </c>
      <c r="F50" s="23">
        <v>0.5</v>
      </c>
      <c r="G50" s="23">
        <v>254</v>
      </c>
      <c r="H50" s="23" t="s">
        <v>31</v>
      </c>
      <c r="I50" s="23" t="s">
        <v>71</v>
      </c>
      <c r="J50" s="23">
        <v>0.5</v>
      </c>
      <c r="K50" s="24">
        <v>5</v>
      </c>
      <c r="L50" s="23" t="s">
        <v>32</v>
      </c>
      <c r="M50" s="23" t="s">
        <v>32</v>
      </c>
      <c r="N50" s="23" t="s">
        <v>32</v>
      </c>
      <c r="O50" s="23" t="s">
        <v>32</v>
      </c>
      <c r="P50" s="23" t="s">
        <v>32</v>
      </c>
      <c r="Q50" s="23" t="s">
        <v>32</v>
      </c>
      <c r="R50" s="23" t="s">
        <v>32</v>
      </c>
      <c r="S50" s="37" t="s">
        <v>32</v>
      </c>
      <c r="T50" s="37" t="s">
        <v>32</v>
      </c>
      <c r="U50" s="37" t="s">
        <v>32</v>
      </c>
      <c r="V50" s="37" t="s">
        <v>32</v>
      </c>
      <c r="W50" s="37" t="s">
        <v>32</v>
      </c>
    </row>
    <row r="51" spans="2:23" ht="29.25" x14ac:dyDescent="0.25">
      <c r="B51" s="21" t="s">
        <v>111</v>
      </c>
      <c r="C51" s="18" t="s">
        <v>32</v>
      </c>
      <c r="D51" s="18">
        <v>25</v>
      </c>
      <c r="E51" s="18" t="s">
        <v>32</v>
      </c>
      <c r="F51" s="18" t="s">
        <v>32</v>
      </c>
      <c r="G51" s="18" t="s">
        <v>32</v>
      </c>
      <c r="H51" s="18" t="s">
        <v>32</v>
      </c>
      <c r="I51" s="18" t="s">
        <v>32</v>
      </c>
      <c r="J51" s="18" t="s">
        <v>32</v>
      </c>
      <c r="K51" s="18" t="s">
        <v>32</v>
      </c>
      <c r="L51" s="18" t="s">
        <v>32</v>
      </c>
      <c r="M51" s="18" t="s">
        <v>32</v>
      </c>
      <c r="N51" s="18" t="s">
        <v>32</v>
      </c>
      <c r="O51" s="18" t="s">
        <v>32</v>
      </c>
      <c r="P51" s="18" t="s">
        <v>32</v>
      </c>
      <c r="Q51" s="18" t="s">
        <v>32</v>
      </c>
      <c r="R51" s="18" t="s">
        <v>32</v>
      </c>
      <c r="S51" s="21" t="s">
        <v>38</v>
      </c>
      <c r="T51" s="18" t="s">
        <v>39</v>
      </c>
      <c r="U51" s="18" t="s">
        <v>323</v>
      </c>
      <c r="V51" s="21">
        <v>11</v>
      </c>
      <c r="W51" s="21">
        <v>20</v>
      </c>
    </row>
    <row r="52" spans="2:23" ht="29.25" x14ac:dyDescent="0.25">
      <c r="B52" s="22" t="s">
        <v>112</v>
      </c>
      <c r="C52" s="23" t="s">
        <v>347</v>
      </c>
      <c r="D52" s="23">
        <v>25</v>
      </c>
      <c r="E52" s="23">
        <v>10</v>
      </c>
      <c r="F52" s="23">
        <v>1.2</v>
      </c>
      <c r="G52" s="23">
        <v>221</v>
      </c>
      <c r="H52" s="23" t="s">
        <v>31</v>
      </c>
      <c r="I52" s="23" t="s">
        <v>113</v>
      </c>
      <c r="J52" s="23">
        <v>3.7</v>
      </c>
      <c r="K52" s="24">
        <v>10</v>
      </c>
      <c r="L52" s="23">
        <v>25</v>
      </c>
      <c r="M52" s="23">
        <v>0.8</v>
      </c>
      <c r="N52" s="23">
        <v>220</v>
      </c>
      <c r="O52" s="23" t="s">
        <v>31</v>
      </c>
      <c r="P52" s="23" t="s">
        <v>114</v>
      </c>
      <c r="Q52" s="23">
        <v>7.4</v>
      </c>
      <c r="R52" s="23" t="s">
        <v>32</v>
      </c>
      <c r="S52" s="37" t="s">
        <v>32</v>
      </c>
      <c r="T52" s="37" t="s">
        <v>32</v>
      </c>
      <c r="U52" s="37" t="s">
        <v>32</v>
      </c>
      <c r="V52" s="37" t="s">
        <v>32</v>
      </c>
      <c r="W52" s="37" t="s">
        <v>32</v>
      </c>
    </row>
    <row r="53" spans="2:23" ht="29.25" x14ac:dyDescent="0.25">
      <c r="B53" s="21" t="s">
        <v>115</v>
      </c>
      <c r="C53" s="18" t="s">
        <v>32</v>
      </c>
      <c r="D53" s="18" t="s">
        <v>32</v>
      </c>
      <c r="E53" s="18" t="s">
        <v>32</v>
      </c>
      <c r="F53" s="18" t="s">
        <v>32</v>
      </c>
      <c r="G53" s="18" t="s">
        <v>32</v>
      </c>
      <c r="H53" s="18" t="s">
        <v>32</v>
      </c>
      <c r="I53" s="18" t="s">
        <v>32</v>
      </c>
      <c r="J53" s="18" t="s">
        <v>32</v>
      </c>
      <c r="K53" s="18" t="s">
        <v>32</v>
      </c>
      <c r="L53" s="18" t="s">
        <v>32</v>
      </c>
      <c r="M53" s="18" t="s">
        <v>32</v>
      </c>
      <c r="N53" s="18" t="s">
        <v>32</v>
      </c>
      <c r="O53" s="18" t="s">
        <v>32</v>
      </c>
      <c r="P53" s="18" t="s">
        <v>32</v>
      </c>
      <c r="Q53" s="18" t="s">
        <v>32</v>
      </c>
      <c r="R53" s="18" t="s">
        <v>32</v>
      </c>
      <c r="S53" s="21" t="s">
        <v>38</v>
      </c>
      <c r="T53" s="18" t="s">
        <v>39</v>
      </c>
      <c r="U53" s="18" t="s">
        <v>323</v>
      </c>
      <c r="V53" s="21">
        <v>2.7</v>
      </c>
      <c r="W53" s="21">
        <v>10</v>
      </c>
    </row>
    <row r="54" spans="2:23" ht="29.25" x14ac:dyDescent="0.25">
      <c r="B54" s="22" t="s">
        <v>116</v>
      </c>
      <c r="C54" s="23" t="s">
        <v>347</v>
      </c>
      <c r="D54" s="23">
        <v>25</v>
      </c>
      <c r="E54" s="23">
        <v>10</v>
      </c>
      <c r="F54" s="23">
        <v>1</v>
      </c>
      <c r="G54" s="23">
        <v>235</v>
      </c>
      <c r="H54" s="23" t="s">
        <v>31</v>
      </c>
      <c r="I54" s="23" t="s">
        <v>334</v>
      </c>
      <c r="J54" s="23">
        <v>6.3</v>
      </c>
      <c r="K54" s="24">
        <v>10</v>
      </c>
      <c r="L54" s="23" t="s">
        <v>32</v>
      </c>
      <c r="M54" s="23" t="s">
        <v>32</v>
      </c>
      <c r="N54" s="23" t="s">
        <v>32</v>
      </c>
      <c r="O54" s="23" t="s">
        <v>32</v>
      </c>
      <c r="P54" s="23" t="s">
        <v>32</v>
      </c>
      <c r="Q54" s="23" t="s">
        <v>32</v>
      </c>
      <c r="R54" s="23" t="s">
        <v>32</v>
      </c>
      <c r="S54" s="37" t="s">
        <v>38</v>
      </c>
      <c r="T54" s="37" t="s">
        <v>39</v>
      </c>
      <c r="U54" s="37" t="s">
        <v>40</v>
      </c>
      <c r="V54" s="37">
        <v>12</v>
      </c>
      <c r="W54" s="37">
        <v>20</v>
      </c>
    </row>
    <row r="55" spans="2:23" ht="30" thickBot="1" x14ac:dyDescent="0.3">
      <c r="B55" s="36" t="s">
        <v>117</v>
      </c>
      <c r="C55" s="49" t="s">
        <v>347</v>
      </c>
      <c r="D55" s="31">
        <v>50</v>
      </c>
      <c r="E55" s="31">
        <v>10</v>
      </c>
      <c r="F55" s="31">
        <v>1</v>
      </c>
      <c r="G55" s="31">
        <v>254</v>
      </c>
      <c r="H55" s="31" t="s">
        <v>31</v>
      </c>
      <c r="I55" s="31" t="s">
        <v>334</v>
      </c>
      <c r="J55" s="31">
        <v>11.7</v>
      </c>
      <c r="K55" s="32">
        <v>7</v>
      </c>
      <c r="L55" s="31" t="s">
        <v>32</v>
      </c>
      <c r="M55" s="31" t="s">
        <v>32</v>
      </c>
      <c r="N55" s="31" t="s">
        <v>32</v>
      </c>
      <c r="O55" s="31" t="s">
        <v>32</v>
      </c>
      <c r="P55" s="31" t="s">
        <v>32</v>
      </c>
      <c r="Q55" s="31" t="s">
        <v>32</v>
      </c>
      <c r="R55" s="31" t="s">
        <v>32</v>
      </c>
      <c r="S55" s="21" t="s">
        <v>32</v>
      </c>
      <c r="T55" s="21" t="s">
        <v>32</v>
      </c>
      <c r="U55" s="21" t="s">
        <v>32</v>
      </c>
      <c r="V55" s="21" t="s">
        <v>32</v>
      </c>
      <c r="W55" s="21" t="s">
        <v>32</v>
      </c>
    </row>
    <row r="56" spans="2:23" ht="57.75" x14ac:dyDescent="0.25">
      <c r="B56" s="22" t="s">
        <v>118</v>
      </c>
      <c r="C56" s="23" t="s">
        <v>310</v>
      </c>
      <c r="D56" s="23">
        <v>25</v>
      </c>
      <c r="E56" s="23">
        <v>10</v>
      </c>
      <c r="F56" s="23">
        <v>1</v>
      </c>
      <c r="G56" s="23">
        <v>280</v>
      </c>
      <c r="H56" s="23" t="s">
        <v>119</v>
      </c>
      <c r="I56" s="23" t="s">
        <v>120</v>
      </c>
      <c r="J56" s="23">
        <v>2.5</v>
      </c>
      <c r="K56" s="24">
        <v>5</v>
      </c>
      <c r="L56" s="23">
        <v>50</v>
      </c>
      <c r="M56" s="23">
        <v>0.8</v>
      </c>
      <c r="N56" s="23">
        <v>232</v>
      </c>
      <c r="O56" s="23" t="s">
        <v>31</v>
      </c>
      <c r="P56" s="23" t="s">
        <v>121</v>
      </c>
      <c r="Q56" s="23">
        <v>0.2</v>
      </c>
      <c r="R56" s="23">
        <v>5</v>
      </c>
      <c r="S56" s="37" t="s">
        <v>32</v>
      </c>
      <c r="T56" s="37" t="s">
        <v>32</v>
      </c>
      <c r="U56" s="37" t="s">
        <v>32</v>
      </c>
      <c r="V56" s="37" t="s">
        <v>32</v>
      </c>
      <c r="W56" s="37" t="s">
        <v>32</v>
      </c>
    </row>
    <row r="57" spans="2:23" ht="42.75" x14ac:dyDescent="0.25">
      <c r="B57" s="36" t="s">
        <v>122</v>
      </c>
      <c r="C57" s="31" t="s">
        <v>47</v>
      </c>
      <c r="D57" s="31">
        <v>25</v>
      </c>
      <c r="E57" s="31">
        <v>10</v>
      </c>
      <c r="F57" s="31">
        <v>1</v>
      </c>
      <c r="G57" s="31">
        <v>254</v>
      </c>
      <c r="H57" s="31" t="s">
        <v>31</v>
      </c>
      <c r="I57" s="50" t="s">
        <v>356</v>
      </c>
      <c r="J57" s="31">
        <v>3</v>
      </c>
      <c r="K57" s="32">
        <v>5</v>
      </c>
      <c r="L57" s="31" t="s">
        <v>32</v>
      </c>
      <c r="M57" s="31" t="s">
        <v>32</v>
      </c>
      <c r="N57" s="31" t="s">
        <v>32</v>
      </c>
      <c r="O57" s="31" t="s">
        <v>32</v>
      </c>
      <c r="P57" s="31" t="s">
        <v>32</v>
      </c>
      <c r="Q57" s="31" t="s">
        <v>32</v>
      </c>
      <c r="R57" s="31" t="s">
        <v>32</v>
      </c>
      <c r="S57" s="21" t="s">
        <v>32</v>
      </c>
      <c r="T57" s="21" t="s">
        <v>32</v>
      </c>
      <c r="U57" s="21" t="s">
        <v>32</v>
      </c>
      <c r="V57" s="21" t="s">
        <v>32</v>
      </c>
      <c r="W57" s="21" t="s">
        <v>32</v>
      </c>
    </row>
    <row r="58" spans="2:23" ht="29.25" x14ac:dyDescent="0.25">
      <c r="B58" s="22" t="s">
        <v>123</v>
      </c>
      <c r="C58" s="23" t="s">
        <v>47</v>
      </c>
      <c r="D58" s="23">
        <v>25</v>
      </c>
      <c r="E58" s="23">
        <v>10</v>
      </c>
      <c r="F58" s="23">
        <v>1</v>
      </c>
      <c r="G58" s="23">
        <v>235</v>
      </c>
      <c r="H58" s="23" t="s">
        <v>31</v>
      </c>
      <c r="I58" s="23" t="s">
        <v>334</v>
      </c>
      <c r="J58" s="23">
        <v>6.3</v>
      </c>
      <c r="K58" s="24">
        <v>10</v>
      </c>
      <c r="L58" s="23" t="s">
        <v>32</v>
      </c>
      <c r="M58" s="23" t="s">
        <v>32</v>
      </c>
      <c r="N58" s="23" t="s">
        <v>32</v>
      </c>
      <c r="O58" s="23" t="s">
        <v>32</v>
      </c>
      <c r="P58" s="23" t="s">
        <v>32</v>
      </c>
      <c r="Q58" s="23" t="s">
        <v>32</v>
      </c>
      <c r="R58" s="23" t="s">
        <v>32</v>
      </c>
      <c r="S58" s="37" t="s">
        <v>32</v>
      </c>
      <c r="T58" s="37" t="s">
        <v>32</v>
      </c>
      <c r="U58" s="37" t="s">
        <v>32</v>
      </c>
      <c r="V58" s="37" t="s">
        <v>32</v>
      </c>
      <c r="W58" s="37" t="s">
        <v>32</v>
      </c>
    </row>
    <row r="59" spans="2:23" ht="28.5" x14ac:dyDescent="0.25">
      <c r="B59" s="36" t="s">
        <v>124</v>
      </c>
      <c r="C59" s="31" t="s">
        <v>347</v>
      </c>
      <c r="D59" s="31">
        <v>50</v>
      </c>
      <c r="E59" s="31">
        <v>10</v>
      </c>
      <c r="F59" s="31">
        <v>0.5</v>
      </c>
      <c r="G59" s="31">
        <v>220</v>
      </c>
      <c r="H59" s="31" t="s">
        <v>31</v>
      </c>
      <c r="I59" s="50" t="s">
        <v>357</v>
      </c>
      <c r="J59" s="31">
        <v>9.3000000000000007</v>
      </c>
      <c r="K59" s="32">
        <v>10</v>
      </c>
      <c r="L59" s="31" t="s">
        <v>32</v>
      </c>
      <c r="M59" s="31" t="s">
        <v>32</v>
      </c>
      <c r="N59" s="31" t="s">
        <v>32</v>
      </c>
      <c r="O59" s="31" t="s">
        <v>32</v>
      </c>
      <c r="P59" s="31" t="s">
        <v>32</v>
      </c>
      <c r="Q59" s="31" t="s">
        <v>32</v>
      </c>
      <c r="R59" s="31" t="s">
        <v>32</v>
      </c>
      <c r="S59" s="21" t="s">
        <v>32</v>
      </c>
      <c r="T59" s="21" t="s">
        <v>32</v>
      </c>
      <c r="U59" s="21" t="s">
        <v>32</v>
      </c>
      <c r="V59" s="21" t="s">
        <v>32</v>
      </c>
      <c r="W59" s="21" t="s">
        <v>32</v>
      </c>
    </row>
    <row r="60" spans="2:23" ht="29.25" x14ac:dyDescent="0.25">
      <c r="B60" s="22" t="s">
        <v>125</v>
      </c>
      <c r="C60" s="23" t="s">
        <v>341</v>
      </c>
      <c r="D60" s="23">
        <v>25</v>
      </c>
      <c r="E60" s="23">
        <v>11</v>
      </c>
      <c r="F60" s="23">
        <v>0.8</v>
      </c>
      <c r="G60" s="23">
        <v>205</v>
      </c>
      <c r="H60" s="23" t="s">
        <v>31</v>
      </c>
      <c r="I60" s="23" t="s">
        <v>62</v>
      </c>
      <c r="J60" s="23">
        <v>3.3</v>
      </c>
      <c r="K60" s="24">
        <v>10</v>
      </c>
      <c r="L60" s="23" t="s">
        <v>32</v>
      </c>
      <c r="M60" s="23" t="s">
        <v>32</v>
      </c>
      <c r="N60" s="23" t="s">
        <v>32</v>
      </c>
      <c r="O60" s="23" t="s">
        <v>32</v>
      </c>
      <c r="P60" s="23" t="s">
        <v>32</v>
      </c>
      <c r="Q60" s="23" t="s">
        <v>32</v>
      </c>
      <c r="R60" s="23" t="s">
        <v>32</v>
      </c>
      <c r="S60" s="37" t="s">
        <v>32</v>
      </c>
      <c r="T60" s="37" t="s">
        <v>32</v>
      </c>
      <c r="U60" s="37" t="s">
        <v>32</v>
      </c>
      <c r="V60" s="37" t="s">
        <v>32</v>
      </c>
      <c r="W60" s="37" t="s">
        <v>32</v>
      </c>
    </row>
    <row r="61" spans="2:23" ht="28.5" x14ac:dyDescent="0.25">
      <c r="B61" s="36" t="s">
        <v>126</v>
      </c>
      <c r="C61" s="31" t="s">
        <v>310</v>
      </c>
      <c r="D61" s="31">
        <v>25</v>
      </c>
      <c r="E61" s="31">
        <v>10</v>
      </c>
      <c r="F61" s="31"/>
      <c r="G61" s="31">
        <v>254</v>
      </c>
      <c r="H61" s="31" t="s">
        <v>31</v>
      </c>
      <c r="I61" s="50" t="s">
        <v>334</v>
      </c>
      <c r="J61" s="31">
        <v>5</v>
      </c>
      <c r="K61" s="32">
        <v>10</v>
      </c>
      <c r="L61" s="31" t="s">
        <v>32</v>
      </c>
      <c r="M61" s="31" t="s">
        <v>32</v>
      </c>
      <c r="N61" s="31" t="s">
        <v>32</v>
      </c>
      <c r="O61" s="31" t="s">
        <v>32</v>
      </c>
      <c r="P61" s="31" t="s">
        <v>32</v>
      </c>
      <c r="Q61" s="31" t="s">
        <v>32</v>
      </c>
      <c r="R61" s="31" t="s">
        <v>32</v>
      </c>
      <c r="S61" s="21" t="s">
        <v>32</v>
      </c>
      <c r="T61" s="21" t="s">
        <v>32</v>
      </c>
      <c r="U61" s="21" t="s">
        <v>32</v>
      </c>
      <c r="V61" s="21" t="s">
        <v>32</v>
      </c>
      <c r="W61" s="21" t="s">
        <v>32</v>
      </c>
    </row>
    <row r="62" spans="2:23" ht="29.25" x14ac:dyDescent="0.25">
      <c r="B62" s="22" t="s">
        <v>127</v>
      </c>
      <c r="C62" s="23" t="s">
        <v>352</v>
      </c>
      <c r="D62" s="23">
        <v>25</v>
      </c>
      <c r="E62" s="23">
        <v>12</v>
      </c>
      <c r="F62" s="23">
        <v>0.8</v>
      </c>
      <c r="G62" s="23">
        <v>270</v>
      </c>
      <c r="H62" s="23" t="s">
        <v>119</v>
      </c>
      <c r="I62" s="23" t="s">
        <v>128</v>
      </c>
      <c r="J62" s="23" t="s">
        <v>358</v>
      </c>
      <c r="K62" s="24">
        <v>10</v>
      </c>
      <c r="L62" s="23" t="s">
        <v>32</v>
      </c>
      <c r="M62" s="23" t="s">
        <v>32</v>
      </c>
      <c r="N62" s="23" t="s">
        <v>32</v>
      </c>
      <c r="O62" s="23" t="s">
        <v>32</v>
      </c>
      <c r="P62" s="23" t="s">
        <v>32</v>
      </c>
      <c r="Q62" s="23" t="s">
        <v>32</v>
      </c>
      <c r="R62" s="23" t="s">
        <v>32</v>
      </c>
      <c r="S62" s="37" t="s">
        <v>32</v>
      </c>
      <c r="T62" s="37" t="s">
        <v>32</v>
      </c>
      <c r="U62" s="37" t="s">
        <v>32</v>
      </c>
      <c r="V62" s="37" t="s">
        <v>32</v>
      </c>
      <c r="W62" s="37" t="s">
        <v>32</v>
      </c>
    </row>
    <row r="63" spans="2:23" ht="29.25" x14ac:dyDescent="0.25">
      <c r="B63" s="36" t="s">
        <v>129</v>
      </c>
      <c r="C63" s="31" t="s">
        <v>330</v>
      </c>
      <c r="D63" s="31">
        <v>100</v>
      </c>
      <c r="E63" s="31">
        <v>10</v>
      </c>
      <c r="F63" s="31">
        <v>1</v>
      </c>
      <c r="G63" s="31">
        <v>232</v>
      </c>
      <c r="H63" s="31" t="s">
        <v>36</v>
      </c>
      <c r="I63" s="31" t="s">
        <v>130</v>
      </c>
      <c r="J63" s="31">
        <v>0.91</v>
      </c>
      <c r="K63" s="32">
        <v>5</v>
      </c>
      <c r="L63" s="31" t="s">
        <v>32</v>
      </c>
      <c r="M63" s="31" t="s">
        <v>32</v>
      </c>
      <c r="N63" s="31" t="s">
        <v>32</v>
      </c>
      <c r="O63" s="31" t="s">
        <v>32</v>
      </c>
      <c r="P63" s="31" t="s">
        <v>32</v>
      </c>
      <c r="Q63" s="31" t="s">
        <v>32</v>
      </c>
      <c r="R63" s="31" t="s">
        <v>32</v>
      </c>
      <c r="S63" s="21" t="s">
        <v>32</v>
      </c>
      <c r="T63" s="21" t="s">
        <v>32</v>
      </c>
      <c r="U63" s="21" t="s">
        <v>32</v>
      </c>
      <c r="V63" s="21" t="s">
        <v>32</v>
      </c>
      <c r="W63" s="21" t="s">
        <v>32</v>
      </c>
    </row>
    <row r="64" spans="2:23" ht="30" thickBot="1" x14ac:dyDescent="0.3">
      <c r="B64" s="51" t="s">
        <v>131</v>
      </c>
      <c r="C64" s="41" t="s">
        <v>47</v>
      </c>
      <c r="D64" s="41">
        <v>25</v>
      </c>
      <c r="E64" s="41">
        <v>10</v>
      </c>
      <c r="F64" s="41"/>
      <c r="G64" s="41" t="s">
        <v>30</v>
      </c>
      <c r="H64" s="41" t="s">
        <v>31</v>
      </c>
      <c r="I64" s="41" t="s">
        <v>132</v>
      </c>
      <c r="J64" s="41">
        <v>5</v>
      </c>
      <c r="K64" s="52">
        <v>10</v>
      </c>
      <c r="L64" s="23" t="s">
        <v>32</v>
      </c>
      <c r="M64" s="23" t="s">
        <v>32</v>
      </c>
      <c r="N64" s="23" t="s">
        <v>32</v>
      </c>
      <c r="O64" s="23" t="s">
        <v>32</v>
      </c>
      <c r="P64" s="23" t="s">
        <v>32</v>
      </c>
      <c r="Q64" s="23" t="s">
        <v>32</v>
      </c>
      <c r="R64" s="23" t="s">
        <v>32</v>
      </c>
      <c r="S64" s="37" t="s">
        <v>32</v>
      </c>
      <c r="T64" s="37" t="s">
        <v>32</v>
      </c>
      <c r="U64" s="37" t="s">
        <v>32</v>
      </c>
      <c r="V64" s="37" t="s">
        <v>32</v>
      </c>
      <c r="W64" s="37" t="s">
        <v>32</v>
      </c>
    </row>
    <row r="65" spans="2:23" ht="30" thickBot="1" x14ac:dyDescent="0.3">
      <c r="B65" s="53" t="s">
        <v>133</v>
      </c>
      <c r="C65" s="31" t="s">
        <v>32</v>
      </c>
      <c r="D65" s="31" t="s">
        <v>32</v>
      </c>
      <c r="E65" s="31" t="s">
        <v>32</v>
      </c>
      <c r="F65" s="31" t="s">
        <v>32</v>
      </c>
      <c r="G65" s="31" t="s">
        <v>32</v>
      </c>
      <c r="H65" s="31" t="s">
        <v>32</v>
      </c>
      <c r="I65" s="31" t="s">
        <v>32</v>
      </c>
      <c r="J65" s="31" t="s">
        <v>32</v>
      </c>
      <c r="K65" s="31" t="s">
        <v>32</v>
      </c>
      <c r="L65" s="31" t="s">
        <v>32</v>
      </c>
      <c r="M65" s="31" t="s">
        <v>32</v>
      </c>
      <c r="N65" s="31" t="s">
        <v>32</v>
      </c>
      <c r="O65" s="31" t="s">
        <v>32</v>
      </c>
      <c r="P65" s="31" t="s">
        <v>32</v>
      </c>
      <c r="Q65" s="31" t="s">
        <v>32</v>
      </c>
      <c r="R65" s="31" t="s">
        <v>32</v>
      </c>
      <c r="S65" s="21" t="s">
        <v>38</v>
      </c>
      <c r="T65" s="18" t="s">
        <v>39</v>
      </c>
      <c r="U65" s="18" t="s">
        <v>323</v>
      </c>
      <c r="V65" s="21">
        <v>2.7</v>
      </c>
      <c r="W65" s="21">
        <v>10</v>
      </c>
    </row>
    <row r="66" spans="2:23" ht="99.75" x14ac:dyDescent="0.25">
      <c r="B66" s="54" t="s">
        <v>134</v>
      </c>
      <c r="C66" s="55" t="s">
        <v>359</v>
      </c>
      <c r="D66" s="55">
        <v>25</v>
      </c>
      <c r="E66" s="55">
        <v>10</v>
      </c>
      <c r="F66" s="55">
        <v>0.8</v>
      </c>
      <c r="G66" s="55">
        <v>254</v>
      </c>
      <c r="H66" s="55" t="s">
        <v>119</v>
      </c>
      <c r="I66" s="56" t="s">
        <v>322</v>
      </c>
      <c r="J66" s="55" t="s">
        <v>135</v>
      </c>
      <c r="K66" s="57">
        <v>35</v>
      </c>
      <c r="L66" s="58" t="s">
        <v>32</v>
      </c>
      <c r="M66" s="58" t="s">
        <v>32</v>
      </c>
      <c r="N66" s="58" t="s">
        <v>32</v>
      </c>
      <c r="O66" s="58" t="s">
        <v>32</v>
      </c>
      <c r="P66" s="23" t="s">
        <v>32</v>
      </c>
      <c r="Q66" s="23" t="s">
        <v>32</v>
      </c>
      <c r="R66" s="23" t="s">
        <v>32</v>
      </c>
      <c r="S66" s="37" t="s">
        <v>32</v>
      </c>
      <c r="T66" s="37" t="s">
        <v>32</v>
      </c>
      <c r="U66" s="37" t="s">
        <v>32</v>
      </c>
      <c r="V66" s="37" t="s">
        <v>32</v>
      </c>
      <c r="W66" s="37" t="s">
        <v>32</v>
      </c>
    </row>
    <row r="67" spans="2:23" ht="30" thickBot="1" x14ac:dyDescent="0.3">
      <c r="B67" s="53" t="s">
        <v>136</v>
      </c>
      <c r="C67" s="31" t="s">
        <v>359</v>
      </c>
      <c r="D67" s="31">
        <v>50</v>
      </c>
      <c r="E67" s="31">
        <v>10</v>
      </c>
      <c r="F67" s="31">
        <v>0.5</v>
      </c>
      <c r="G67" s="31">
        <v>230</v>
      </c>
      <c r="H67" s="31" t="s">
        <v>31</v>
      </c>
      <c r="I67" s="31" t="s">
        <v>137</v>
      </c>
      <c r="J67" s="31">
        <v>7</v>
      </c>
      <c r="K67" s="31">
        <v>15</v>
      </c>
      <c r="L67" s="31"/>
      <c r="M67" s="31"/>
      <c r="N67" s="31"/>
      <c r="O67" s="31"/>
      <c r="P67" s="31"/>
      <c r="Q67" s="31"/>
      <c r="R67" s="31"/>
      <c r="S67" s="21"/>
      <c r="T67" s="18"/>
      <c r="U67" s="18"/>
      <c r="V67" s="21"/>
      <c r="W67" s="21"/>
    </row>
    <row r="68" spans="2:23" ht="29.25" x14ac:dyDescent="0.25">
      <c r="B68" s="54" t="s">
        <v>138</v>
      </c>
      <c r="C68" s="55" t="s">
        <v>359</v>
      </c>
      <c r="D68" s="55">
        <v>50</v>
      </c>
      <c r="E68" s="55">
        <v>11</v>
      </c>
      <c r="F68" s="55">
        <v>0.5</v>
      </c>
      <c r="G68" s="55">
        <v>230</v>
      </c>
      <c r="H68" s="55" t="s">
        <v>31</v>
      </c>
      <c r="I68" s="56" t="s">
        <v>137</v>
      </c>
      <c r="J68" s="55">
        <v>9.3000000000000007</v>
      </c>
      <c r="K68" s="57">
        <v>15</v>
      </c>
      <c r="L68" s="58">
        <v>50</v>
      </c>
      <c r="M68" s="58">
        <v>1</v>
      </c>
      <c r="N68" s="58">
        <v>230</v>
      </c>
      <c r="O68" s="58" t="s">
        <v>119</v>
      </c>
      <c r="P68" s="23" t="s">
        <v>128</v>
      </c>
      <c r="Q68" s="23">
        <v>5.9</v>
      </c>
      <c r="R68" s="23">
        <v>15</v>
      </c>
      <c r="S68" s="37" t="s">
        <v>32</v>
      </c>
      <c r="T68" s="37" t="s">
        <v>32</v>
      </c>
      <c r="U68" s="37" t="s">
        <v>32</v>
      </c>
      <c r="V68" s="37" t="s">
        <v>32</v>
      </c>
      <c r="W68" s="37" t="s">
        <v>32</v>
      </c>
    </row>
    <row r="69" spans="2:23" ht="29.25" x14ac:dyDescent="0.25">
      <c r="B69" s="53" t="s">
        <v>139</v>
      </c>
      <c r="C69" s="31" t="s">
        <v>347</v>
      </c>
      <c r="D69" s="31">
        <v>50</v>
      </c>
      <c r="E69" s="31">
        <v>10</v>
      </c>
      <c r="F69" s="31">
        <v>0.5</v>
      </c>
      <c r="G69" s="31">
        <v>220</v>
      </c>
      <c r="H69" s="31" t="s">
        <v>31</v>
      </c>
      <c r="I69" s="31" t="s">
        <v>357</v>
      </c>
      <c r="J69" s="31">
        <v>9.3000000000000007</v>
      </c>
      <c r="K69" s="31">
        <v>10</v>
      </c>
      <c r="L69" s="31" t="s">
        <v>32</v>
      </c>
      <c r="M69" s="31" t="s">
        <v>32</v>
      </c>
      <c r="N69" s="31" t="s">
        <v>32</v>
      </c>
      <c r="O69" s="31" t="s">
        <v>32</v>
      </c>
      <c r="P69" s="31" t="s">
        <v>32</v>
      </c>
      <c r="Q69" s="31" t="s">
        <v>32</v>
      </c>
      <c r="R69" s="31" t="s">
        <v>32</v>
      </c>
      <c r="S69" s="21" t="s">
        <v>32</v>
      </c>
      <c r="T69" s="18" t="s">
        <v>32</v>
      </c>
      <c r="U69" s="18" t="s">
        <v>32</v>
      </c>
      <c r="V69" s="21" t="s">
        <v>32</v>
      </c>
      <c r="W69" s="21" t="s">
        <v>32</v>
      </c>
    </row>
    <row r="70" spans="2:23" ht="30" thickBot="1" x14ac:dyDescent="0.3">
      <c r="B70" s="59" t="s">
        <v>140</v>
      </c>
      <c r="C70" s="23" t="s">
        <v>354</v>
      </c>
      <c r="D70" s="23">
        <v>25</v>
      </c>
      <c r="E70" s="23">
        <v>10</v>
      </c>
      <c r="F70" s="23">
        <v>0.8</v>
      </c>
      <c r="G70" s="23">
        <v>254</v>
      </c>
      <c r="H70" s="23" t="s">
        <v>31</v>
      </c>
      <c r="I70" s="23" t="s">
        <v>113</v>
      </c>
      <c r="J70" s="23">
        <v>2</v>
      </c>
      <c r="K70" s="24">
        <v>10</v>
      </c>
      <c r="L70" s="33"/>
      <c r="M70" s="33"/>
      <c r="N70" s="33"/>
      <c r="O70" s="33"/>
      <c r="P70" s="43"/>
      <c r="Q70" s="44"/>
      <c r="R70" s="44"/>
      <c r="S70" s="46"/>
      <c r="T70" s="46"/>
      <c r="U70" s="46"/>
      <c r="V70" s="46"/>
      <c r="W70" s="46"/>
    </row>
    <row r="71" spans="2:23" ht="30" thickBot="1" x14ac:dyDescent="0.3">
      <c r="B71" s="60" t="s">
        <v>141</v>
      </c>
      <c r="C71" s="31" t="s">
        <v>310</v>
      </c>
      <c r="D71" s="49">
        <v>25</v>
      </c>
      <c r="E71" s="49">
        <v>10</v>
      </c>
      <c r="F71" s="49">
        <v>0.8</v>
      </c>
      <c r="G71" s="49">
        <v>254</v>
      </c>
      <c r="H71" s="49" t="s">
        <v>31</v>
      </c>
      <c r="I71" s="49" t="s">
        <v>357</v>
      </c>
      <c r="J71" s="49">
        <v>1.9</v>
      </c>
      <c r="K71" s="61">
        <v>5</v>
      </c>
      <c r="L71" s="31" t="s">
        <v>32</v>
      </c>
      <c r="M71" s="31" t="s">
        <v>32</v>
      </c>
      <c r="N71" s="31" t="s">
        <v>32</v>
      </c>
      <c r="O71" s="31" t="s">
        <v>32</v>
      </c>
      <c r="P71" s="31" t="s">
        <v>32</v>
      </c>
      <c r="Q71" s="31" t="s">
        <v>32</v>
      </c>
      <c r="R71" s="31" t="s">
        <v>32</v>
      </c>
      <c r="S71" s="36" t="s">
        <v>32</v>
      </c>
      <c r="T71" s="36" t="s">
        <v>32</v>
      </c>
      <c r="U71" s="36" t="s">
        <v>32</v>
      </c>
      <c r="V71" s="36" t="s">
        <v>32</v>
      </c>
      <c r="W71" s="36" t="s">
        <v>32</v>
      </c>
    </row>
    <row r="72" spans="2:23" ht="30" thickBot="1" x14ac:dyDescent="0.3">
      <c r="B72" s="59" t="s">
        <v>142</v>
      </c>
      <c r="C72" s="23" t="s">
        <v>310</v>
      </c>
      <c r="D72" s="23">
        <v>25</v>
      </c>
      <c r="E72" s="23">
        <v>11</v>
      </c>
      <c r="F72" s="23">
        <v>0.8</v>
      </c>
      <c r="G72" s="23">
        <v>254</v>
      </c>
      <c r="H72" s="23" t="s">
        <v>31</v>
      </c>
      <c r="I72" s="23" t="s">
        <v>357</v>
      </c>
      <c r="J72" s="23">
        <v>3</v>
      </c>
      <c r="K72" s="24">
        <v>5</v>
      </c>
      <c r="L72" s="33"/>
      <c r="M72" s="33"/>
      <c r="N72" s="33"/>
      <c r="O72" s="33"/>
      <c r="P72" s="43"/>
      <c r="Q72" s="44"/>
      <c r="R72" s="44"/>
      <c r="S72" s="46"/>
      <c r="T72" s="46"/>
      <c r="U72" s="46"/>
      <c r="V72" s="46"/>
      <c r="W72" s="46"/>
    </row>
    <row r="73" spans="2:23" ht="30" thickBot="1" x14ac:dyDescent="0.3">
      <c r="B73" s="62" t="s">
        <v>143</v>
      </c>
      <c r="C73" s="33" t="s">
        <v>360</v>
      </c>
      <c r="D73" s="35"/>
      <c r="E73" s="35">
        <v>10</v>
      </c>
      <c r="F73" s="33"/>
      <c r="G73" s="34"/>
      <c r="H73" s="34"/>
      <c r="I73" s="67" t="s">
        <v>361</v>
      </c>
      <c r="J73" s="63"/>
      <c r="K73" s="35">
        <v>10</v>
      </c>
      <c r="L73" s="33"/>
      <c r="M73" s="33"/>
      <c r="N73" s="33"/>
      <c r="O73" s="33"/>
      <c r="P73" s="34"/>
      <c r="Q73" s="33"/>
      <c r="R73" s="33"/>
      <c r="S73" s="45"/>
      <c r="T73" s="45"/>
      <c r="U73" s="45"/>
      <c r="V73" s="45"/>
      <c r="W73" s="45"/>
    </row>
    <row r="74" spans="2:23" ht="30" thickBot="1" x14ac:dyDescent="0.3">
      <c r="B74" s="59" t="s">
        <v>144</v>
      </c>
      <c r="C74" s="23" t="s">
        <v>362</v>
      </c>
      <c r="D74" s="23">
        <v>10</v>
      </c>
      <c r="E74" s="23">
        <v>0.5</v>
      </c>
      <c r="F74" s="23">
        <v>220</v>
      </c>
      <c r="G74" s="23">
        <v>0.8</v>
      </c>
      <c r="H74" s="23" t="s">
        <v>31</v>
      </c>
      <c r="I74" s="23" t="s">
        <v>357</v>
      </c>
      <c r="J74" s="23">
        <v>8</v>
      </c>
      <c r="K74" s="24">
        <v>10</v>
      </c>
      <c r="L74" s="33" t="s">
        <v>32</v>
      </c>
      <c r="M74" s="33" t="s">
        <v>32</v>
      </c>
      <c r="N74" s="33" t="s">
        <v>32</v>
      </c>
      <c r="O74" s="33" t="s">
        <v>32</v>
      </c>
      <c r="P74" s="43" t="s">
        <v>32</v>
      </c>
      <c r="Q74" s="44" t="s">
        <v>32</v>
      </c>
      <c r="R74" s="44" t="s">
        <v>32</v>
      </c>
      <c r="S74" s="46" t="s">
        <v>32</v>
      </c>
      <c r="T74" s="46" t="s">
        <v>32</v>
      </c>
      <c r="U74" s="46" t="s">
        <v>32</v>
      </c>
      <c r="V74" s="46" t="s">
        <v>32</v>
      </c>
      <c r="W74" s="46" t="s">
        <v>32</v>
      </c>
    </row>
    <row r="75" spans="2:23" ht="15.75" thickBot="1" x14ac:dyDescent="0.3">
      <c r="B75" s="62" t="s">
        <v>145</v>
      </c>
      <c r="C75" s="33"/>
      <c r="D75" s="35"/>
      <c r="E75" s="35"/>
      <c r="F75" s="33"/>
      <c r="G75" s="34"/>
      <c r="H75" s="34"/>
      <c r="I75" s="35"/>
      <c r="J75" s="63"/>
      <c r="K75" s="35"/>
      <c r="L75" s="33"/>
      <c r="M75" s="33"/>
      <c r="N75" s="33"/>
      <c r="O75" s="33"/>
      <c r="P75" s="34"/>
      <c r="Q75" s="33"/>
      <c r="R75" s="33"/>
      <c r="S75" s="45"/>
      <c r="T75" s="45"/>
      <c r="U75" s="45"/>
      <c r="V75" s="45"/>
      <c r="W75" s="45"/>
    </row>
    <row r="76" spans="2:23" ht="44.25" thickBot="1" x14ac:dyDescent="0.3">
      <c r="B76" s="65" t="s">
        <v>146</v>
      </c>
      <c r="C76" s="23" t="s">
        <v>359</v>
      </c>
      <c r="D76" s="23">
        <v>50</v>
      </c>
      <c r="E76" s="23">
        <v>10</v>
      </c>
      <c r="F76" s="23">
        <v>1</v>
      </c>
      <c r="G76" s="23">
        <v>240</v>
      </c>
      <c r="H76" s="23" t="s">
        <v>31</v>
      </c>
      <c r="I76" s="23" t="s">
        <v>147</v>
      </c>
      <c r="J76" s="23">
        <v>6.4</v>
      </c>
      <c r="K76" s="24">
        <v>10</v>
      </c>
      <c r="L76" s="33" t="s">
        <v>32</v>
      </c>
      <c r="M76" s="33" t="s">
        <v>32</v>
      </c>
      <c r="N76" s="33" t="s">
        <v>32</v>
      </c>
      <c r="O76" s="33" t="s">
        <v>32</v>
      </c>
      <c r="P76" s="43" t="s">
        <v>32</v>
      </c>
      <c r="Q76" s="44" t="s">
        <v>32</v>
      </c>
      <c r="R76" s="44" t="s">
        <v>32</v>
      </c>
      <c r="S76" s="46" t="s">
        <v>32</v>
      </c>
      <c r="T76" s="46" t="s">
        <v>32</v>
      </c>
      <c r="U76" s="46" t="s">
        <v>32</v>
      </c>
      <c r="V76" s="46" t="s">
        <v>32</v>
      </c>
      <c r="W76" s="46" t="s">
        <v>32</v>
      </c>
    </row>
    <row r="77" spans="2:23" ht="30" thickBot="1" x14ac:dyDescent="0.3">
      <c r="B77" s="62" t="s">
        <v>148</v>
      </c>
      <c r="C77" s="33" t="s">
        <v>32</v>
      </c>
      <c r="D77" s="35">
        <v>25</v>
      </c>
      <c r="E77" s="35" t="s">
        <v>32</v>
      </c>
      <c r="F77" s="33" t="s">
        <v>32</v>
      </c>
      <c r="G77" s="34" t="s">
        <v>32</v>
      </c>
      <c r="H77" s="34" t="s">
        <v>32</v>
      </c>
      <c r="I77" s="35" t="s">
        <v>32</v>
      </c>
      <c r="J77" s="63" t="s">
        <v>32</v>
      </c>
      <c r="K77" s="35" t="s">
        <v>32</v>
      </c>
      <c r="L77" s="33" t="s">
        <v>32</v>
      </c>
      <c r="M77" s="33" t="s">
        <v>32</v>
      </c>
      <c r="N77" s="33" t="s">
        <v>32</v>
      </c>
      <c r="O77" s="33" t="s">
        <v>32</v>
      </c>
      <c r="P77" s="34" t="s">
        <v>32</v>
      </c>
      <c r="Q77" s="33" t="s">
        <v>32</v>
      </c>
      <c r="R77" s="33" t="s">
        <v>32</v>
      </c>
      <c r="S77" s="45" t="s">
        <v>38</v>
      </c>
      <c r="T77" s="45" t="s">
        <v>39</v>
      </c>
      <c r="U77" s="21" t="s">
        <v>323</v>
      </c>
      <c r="V77" s="45">
        <v>12</v>
      </c>
      <c r="W77" s="45">
        <v>20</v>
      </c>
    </row>
    <row r="78" spans="2:23" ht="30" thickBot="1" x14ac:dyDescent="0.3">
      <c r="B78" s="65" t="s">
        <v>149</v>
      </c>
      <c r="C78" s="23" t="s">
        <v>32</v>
      </c>
      <c r="D78" s="23">
        <v>25</v>
      </c>
      <c r="E78" s="23" t="s">
        <v>32</v>
      </c>
      <c r="F78" s="23" t="s">
        <v>32</v>
      </c>
      <c r="G78" s="23" t="s">
        <v>32</v>
      </c>
      <c r="H78" s="23" t="s">
        <v>32</v>
      </c>
      <c r="I78" s="23" t="s">
        <v>32</v>
      </c>
      <c r="J78" s="23" t="s">
        <v>32</v>
      </c>
      <c r="K78" s="24" t="s">
        <v>32</v>
      </c>
      <c r="L78" s="33" t="s">
        <v>32</v>
      </c>
      <c r="M78" s="33" t="s">
        <v>32</v>
      </c>
      <c r="N78" s="33" t="s">
        <v>32</v>
      </c>
      <c r="O78" s="33" t="s">
        <v>32</v>
      </c>
      <c r="P78" s="43" t="s">
        <v>32</v>
      </c>
      <c r="Q78" s="44" t="s">
        <v>32</v>
      </c>
      <c r="R78" s="44" t="s">
        <v>32</v>
      </c>
      <c r="S78" s="46" t="s">
        <v>38</v>
      </c>
      <c r="T78" s="46" t="s">
        <v>39</v>
      </c>
      <c r="U78" s="37" t="s">
        <v>323</v>
      </c>
      <c r="V78" s="46">
        <v>8</v>
      </c>
      <c r="W78" s="46">
        <v>20</v>
      </c>
    </row>
    <row r="79" spans="2:23" ht="30" thickBot="1" x14ac:dyDescent="0.3">
      <c r="B79" s="62" t="s">
        <v>150</v>
      </c>
      <c r="C79" s="33" t="s">
        <v>32</v>
      </c>
      <c r="D79" s="35" t="s">
        <v>32</v>
      </c>
      <c r="E79" s="35" t="s">
        <v>32</v>
      </c>
      <c r="F79" s="33" t="s">
        <v>32</v>
      </c>
      <c r="G79" s="34" t="s">
        <v>32</v>
      </c>
      <c r="H79" s="34" t="s">
        <v>32</v>
      </c>
      <c r="I79" s="35" t="s">
        <v>32</v>
      </c>
      <c r="J79" s="63" t="s">
        <v>32</v>
      </c>
      <c r="K79" s="35" t="s">
        <v>32</v>
      </c>
      <c r="L79" s="33" t="s">
        <v>32</v>
      </c>
      <c r="M79" s="33" t="s">
        <v>32</v>
      </c>
      <c r="N79" s="33" t="s">
        <v>32</v>
      </c>
      <c r="O79" s="33" t="s">
        <v>32</v>
      </c>
      <c r="P79" s="34" t="s">
        <v>32</v>
      </c>
      <c r="Q79" s="33" t="s">
        <v>32</v>
      </c>
      <c r="R79" s="33" t="s">
        <v>32</v>
      </c>
      <c r="S79" s="45" t="s">
        <v>38</v>
      </c>
      <c r="T79" s="45" t="s">
        <v>39</v>
      </c>
      <c r="U79" s="21" t="s">
        <v>323</v>
      </c>
      <c r="V79" s="45">
        <v>11</v>
      </c>
      <c r="W79" s="45">
        <v>20</v>
      </c>
    </row>
    <row r="80" spans="2:23" ht="44.25" thickBot="1" x14ac:dyDescent="0.3">
      <c r="B80" s="65" t="s">
        <v>151</v>
      </c>
      <c r="C80" s="23" t="s">
        <v>359</v>
      </c>
      <c r="D80" s="23">
        <v>50</v>
      </c>
      <c r="E80" s="23">
        <v>10</v>
      </c>
      <c r="F80" s="23">
        <v>0.8</v>
      </c>
      <c r="G80" s="23">
        <v>205</v>
      </c>
      <c r="H80" s="23" t="s">
        <v>31</v>
      </c>
      <c r="I80" s="23" t="s">
        <v>152</v>
      </c>
      <c r="J80" s="23">
        <v>2.8</v>
      </c>
      <c r="K80" s="24">
        <v>10</v>
      </c>
      <c r="L80" s="33" t="s">
        <v>32</v>
      </c>
      <c r="M80" s="33" t="s">
        <v>32</v>
      </c>
      <c r="N80" s="33" t="s">
        <v>32</v>
      </c>
      <c r="O80" s="33" t="s">
        <v>32</v>
      </c>
      <c r="P80" s="43" t="s">
        <v>32</v>
      </c>
      <c r="Q80" s="44" t="s">
        <v>32</v>
      </c>
      <c r="R80" s="44" t="s">
        <v>32</v>
      </c>
      <c r="S80" s="46" t="s">
        <v>32</v>
      </c>
      <c r="T80" s="46" t="s">
        <v>32</v>
      </c>
      <c r="U80" s="37" t="s">
        <v>32</v>
      </c>
      <c r="V80" s="46" t="s">
        <v>32</v>
      </c>
      <c r="W80" s="46" t="s">
        <v>32</v>
      </c>
    </row>
    <row r="81" spans="2:23" s="69" customFormat="1" ht="30" thickBot="1" x14ac:dyDescent="0.3">
      <c r="B81" s="66" t="s">
        <v>153</v>
      </c>
      <c r="C81" s="18" t="s">
        <v>359</v>
      </c>
      <c r="D81" s="67">
        <v>25</v>
      </c>
      <c r="E81" s="67">
        <v>10</v>
      </c>
      <c r="F81" s="18">
        <v>0.5</v>
      </c>
      <c r="G81" s="38">
        <v>280</v>
      </c>
      <c r="H81" s="38" t="s">
        <v>154</v>
      </c>
      <c r="I81" s="67" t="s">
        <v>155</v>
      </c>
      <c r="J81" s="68">
        <v>0.128</v>
      </c>
      <c r="K81" s="67">
        <v>7</v>
      </c>
      <c r="L81" s="18" t="s">
        <v>32</v>
      </c>
      <c r="M81" s="18" t="s">
        <v>32</v>
      </c>
      <c r="N81" s="18" t="s">
        <v>32</v>
      </c>
      <c r="O81" s="18" t="s">
        <v>32</v>
      </c>
      <c r="P81" s="38" t="s">
        <v>32</v>
      </c>
      <c r="Q81" s="18" t="s">
        <v>32</v>
      </c>
      <c r="R81" s="18" t="s">
        <v>32</v>
      </c>
      <c r="S81" s="21" t="s">
        <v>32</v>
      </c>
      <c r="T81" s="21" t="s">
        <v>32</v>
      </c>
      <c r="U81" s="21" t="s">
        <v>32</v>
      </c>
      <c r="V81" s="21" t="s">
        <v>32</v>
      </c>
      <c r="W81" s="21" t="s">
        <v>32</v>
      </c>
    </row>
    <row r="82" spans="2:23" ht="30" thickBot="1" x14ac:dyDescent="0.3">
      <c r="B82" s="65" t="s">
        <v>156</v>
      </c>
      <c r="C82" s="23" t="s">
        <v>359</v>
      </c>
      <c r="D82" s="23">
        <v>25</v>
      </c>
      <c r="E82" s="23">
        <v>10</v>
      </c>
      <c r="F82" s="23">
        <v>1</v>
      </c>
      <c r="G82" s="23">
        <v>254</v>
      </c>
      <c r="H82" s="23" t="s">
        <v>31</v>
      </c>
      <c r="I82" s="23" t="s">
        <v>157</v>
      </c>
      <c r="J82" s="23">
        <v>6.5</v>
      </c>
      <c r="K82" s="24">
        <v>10</v>
      </c>
      <c r="L82" s="33" t="s">
        <v>32</v>
      </c>
      <c r="M82" s="33" t="s">
        <v>32</v>
      </c>
      <c r="N82" s="33" t="s">
        <v>32</v>
      </c>
      <c r="O82" s="33" t="s">
        <v>32</v>
      </c>
      <c r="P82" s="43" t="s">
        <v>32</v>
      </c>
      <c r="Q82" s="44" t="s">
        <v>32</v>
      </c>
      <c r="R82" s="44" t="s">
        <v>32</v>
      </c>
      <c r="S82" s="46" t="s">
        <v>32</v>
      </c>
      <c r="T82" s="46" t="s">
        <v>32</v>
      </c>
      <c r="U82" s="37" t="s">
        <v>32</v>
      </c>
      <c r="V82" s="46" t="s">
        <v>32</v>
      </c>
      <c r="W82" s="46" t="s">
        <v>32</v>
      </c>
    </row>
    <row r="83" spans="2:23" s="69" customFormat="1" ht="30" thickBot="1" x14ac:dyDescent="0.3">
      <c r="B83" s="66" t="s">
        <v>158</v>
      </c>
      <c r="C83" s="18" t="s">
        <v>359</v>
      </c>
      <c r="D83" s="67">
        <v>50</v>
      </c>
      <c r="E83" s="67">
        <v>10</v>
      </c>
      <c r="F83" s="18">
        <v>0.5</v>
      </c>
      <c r="G83" s="38">
        <v>260</v>
      </c>
      <c r="H83" s="38" t="s">
        <v>31</v>
      </c>
      <c r="I83" s="67" t="s">
        <v>60</v>
      </c>
      <c r="J83" s="68">
        <v>2.9</v>
      </c>
      <c r="K83" s="67">
        <v>10</v>
      </c>
      <c r="L83" s="18" t="s">
        <v>32</v>
      </c>
      <c r="M83" s="18" t="s">
        <v>32</v>
      </c>
      <c r="N83" s="18" t="s">
        <v>32</v>
      </c>
      <c r="O83" s="18" t="s">
        <v>32</v>
      </c>
      <c r="P83" s="38" t="s">
        <v>32</v>
      </c>
      <c r="Q83" s="18" t="s">
        <v>32</v>
      </c>
      <c r="R83" s="18" t="s">
        <v>32</v>
      </c>
      <c r="S83" s="21" t="s">
        <v>32</v>
      </c>
      <c r="T83" s="21" t="s">
        <v>32</v>
      </c>
      <c r="U83" s="21" t="s">
        <v>32</v>
      </c>
      <c r="V83" s="21" t="s">
        <v>32</v>
      </c>
      <c r="W83" s="21" t="s">
        <v>32</v>
      </c>
    </row>
    <row r="84" spans="2:23" ht="44.25" thickBot="1" x14ac:dyDescent="0.3">
      <c r="B84" s="65" t="s">
        <v>159</v>
      </c>
      <c r="C84" s="23" t="s">
        <v>359</v>
      </c>
      <c r="D84" s="23">
        <v>50</v>
      </c>
      <c r="E84" s="23">
        <v>10</v>
      </c>
      <c r="F84" s="23">
        <v>1</v>
      </c>
      <c r="G84" s="23">
        <v>205</v>
      </c>
      <c r="H84" s="23" t="s">
        <v>31</v>
      </c>
      <c r="I84" s="23" t="s">
        <v>160</v>
      </c>
      <c r="J84" s="23">
        <v>6.9</v>
      </c>
      <c r="K84" s="24">
        <v>10</v>
      </c>
      <c r="L84" s="33" t="s">
        <v>32</v>
      </c>
      <c r="M84" s="33" t="s">
        <v>32</v>
      </c>
      <c r="N84" s="33" t="s">
        <v>32</v>
      </c>
      <c r="O84" s="33" t="s">
        <v>32</v>
      </c>
      <c r="P84" s="43" t="s">
        <v>32</v>
      </c>
      <c r="Q84" s="44" t="s">
        <v>32</v>
      </c>
      <c r="R84" s="44" t="s">
        <v>32</v>
      </c>
      <c r="S84" s="46" t="s">
        <v>32</v>
      </c>
      <c r="T84" s="46" t="s">
        <v>32</v>
      </c>
      <c r="U84" s="37" t="s">
        <v>32</v>
      </c>
      <c r="V84" s="46" t="s">
        <v>32</v>
      </c>
      <c r="W84" s="46" t="s">
        <v>32</v>
      </c>
    </row>
    <row r="85" spans="2:23" s="69" customFormat="1" ht="30" thickBot="1" x14ac:dyDescent="0.3">
      <c r="B85" s="66" t="s">
        <v>161</v>
      </c>
      <c r="C85" s="18" t="s">
        <v>332</v>
      </c>
      <c r="D85" s="67">
        <v>25</v>
      </c>
      <c r="E85" s="67">
        <v>10</v>
      </c>
      <c r="F85" s="18">
        <v>1</v>
      </c>
      <c r="G85" s="38">
        <v>254</v>
      </c>
      <c r="H85" s="38" t="s">
        <v>31</v>
      </c>
      <c r="I85" s="67" t="s">
        <v>162</v>
      </c>
      <c r="J85" s="68">
        <v>7</v>
      </c>
      <c r="K85" s="67">
        <v>10</v>
      </c>
      <c r="L85" s="18">
        <v>25</v>
      </c>
      <c r="M85" s="18">
        <v>1</v>
      </c>
      <c r="N85" s="18">
        <v>254</v>
      </c>
      <c r="O85" s="18" t="s">
        <v>119</v>
      </c>
      <c r="P85" s="38" t="s">
        <v>163</v>
      </c>
      <c r="Q85" s="18">
        <v>6</v>
      </c>
      <c r="R85" s="18">
        <v>10</v>
      </c>
      <c r="S85" s="21" t="s">
        <v>32</v>
      </c>
      <c r="T85" s="21" t="s">
        <v>32</v>
      </c>
      <c r="U85" s="21" t="s">
        <v>32</v>
      </c>
      <c r="V85" s="21" t="s">
        <v>32</v>
      </c>
      <c r="W85" s="21" t="s">
        <v>32</v>
      </c>
    </row>
    <row r="86" spans="2:23" ht="15.75" thickBot="1" x14ac:dyDescent="0.3">
      <c r="B86" s="65" t="s">
        <v>164</v>
      </c>
      <c r="C86" s="23"/>
      <c r="D86" s="23"/>
      <c r="E86" s="23"/>
      <c r="F86" s="23"/>
      <c r="G86" s="23"/>
      <c r="H86" s="23"/>
      <c r="I86" s="23"/>
      <c r="J86" s="23"/>
      <c r="K86" s="24"/>
      <c r="L86" s="33"/>
      <c r="M86" s="33"/>
      <c r="N86" s="33"/>
      <c r="O86" s="33"/>
      <c r="P86" s="43"/>
      <c r="Q86" s="44"/>
      <c r="R86" s="44"/>
      <c r="S86" s="46"/>
      <c r="T86" s="46"/>
      <c r="U86" s="37"/>
      <c r="V86" s="46"/>
      <c r="W86" s="46"/>
    </row>
    <row r="87" spans="2:23" s="69" customFormat="1" ht="30" thickBot="1" x14ac:dyDescent="0.3">
      <c r="B87" s="66" t="s">
        <v>165</v>
      </c>
      <c r="C87" s="18" t="s">
        <v>350</v>
      </c>
      <c r="D87" s="67">
        <v>25</v>
      </c>
      <c r="E87" s="67">
        <v>10</v>
      </c>
      <c r="F87" s="18">
        <v>0.6</v>
      </c>
      <c r="G87" s="38">
        <v>238</v>
      </c>
      <c r="H87" s="38" t="s">
        <v>119</v>
      </c>
      <c r="I87" s="67" t="s">
        <v>166</v>
      </c>
      <c r="J87" s="68">
        <v>13</v>
      </c>
      <c r="K87" s="67">
        <v>15</v>
      </c>
      <c r="L87" s="18" t="s">
        <v>32</v>
      </c>
      <c r="M87" s="18" t="s">
        <v>32</v>
      </c>
      <c r="N87" s="18" t="s">
        <v>32</v>
      </c>
      <c r="O87" s="18" t="s">
        <v>32</v>
      </c>
      <c r="P87" s="38" t="s">
        <v>32</v>
      </c>
      <c r="Q87" s="18" t="s">
        <v>32</v>
      </c>
      <c r="R87" s="18" t="s">
        <v>32</v>
      </c>
      <c r="S87" s="21" t="s">
        <v>38</v>
      </c>
      <c r="T87" s="21" t="s">
        <v>39</v>
      </c>
      <c r="U87" s="21" t="s">
        <v>323</v>
      </c>
      <c r="V87" s="21">
        <v>9.8000000000000007</v>
      </c>
      <c r="W87" s="21">
        <v>12</v>
      </c>
    </row>
    <row r="88" spans="2:23" ht="15.75" thickBot="1" x14ac:dyDescent="0.3">
      <c r="B88" s="65" t="s">
        <v>167</v>
      </c>
      <c r="C88" s="23"/>
      <c r="D88" s="23"/>
      <c r="E88" s="23"/>
      <c r="F88" s="23"/>
      <c r="G88" s="23"/>
      <c r="H88" s="23"/>
      <c r="I88" s="23"/>
      <c r="J88" s="23"/>
      <c r="K88" s="24"/>
      <c r="L88" s="33"/>
      <c r="M88" s="33"/>
      <c r="N88" s="33"/>
      <c r="O88" s="33"/>
      <c r="P88" s="43"/>
      <c r="Q88" s="44"/>
      <c r="R88" s="44"/>
      <c r="S88" s="46"/>
      <c r="T88" s="46"/>
      <c r="U88" s="37"/>
      <c r="V88" s="46"/>
      <c r="W88" s="46"/>
    </row>
    <row r="89" spans="2:23" s="69" customFormat="1" ht="44.25" thickBot="1" x14ac:dyDescent="0.3">
      <c r="B89" s="66" t="s">
        <v>168</v>
      </c>
      <c r="C89" s="18" t="s">
        <v>359</v>
      </c>
      <c r="D89" s="67">
        <v>25</v>
      </c>
      <c r="E89" s="67">
        <v>10</v>
      </c>
      <c r="F89" s="18">
        <v>1</v>
      </c>
      <c r="G89" s="38">
        <v>254</v>
      </c>
      <c r="H89" s="38" t="s">
        <v>31</v>
      </c>
      <c r="I89" s="67" t="s">
        <v>169</v>
      </c>
      <c r="J89" s="68">
        <v>6.2</v>
      </c>
      <c r="K89" s="67">
        <v>10</v>
      </c>
      <c r="L89" s="18" t="s">
        <v>32</v>
      </c>
      <c r="M89" s="18" t="s">
        <v>32</v>
      </c>
      <c r="N89" s="18" t="s">
        <v>32</v>
      </c>
      <c r="O89" s="18" t="s">
        <v>32</v>
      </c>
      <c r="P89" s="38" t="s">
        <v>32</v>
      </c>
      <c r="Q89" s="18" t="s">
        <v>32</v>
      </c>
      <c r="R89" s="18" t="s">
        <v>32</v>
      </c>
      <c r="S89" s="21" t="s">
        <v>32</v>
      </c>
      <c r="T89" s="21" t="s">
        <v>32</v>
      </c>
      <c r="U89" s="21" t="s">
        <v>32</v>
      </c>
      <c r="V89" s="21" t="s">
        <v>32</v>
      </c>
      <c r="W89" s="21" t="s">
        <v>32</v>
      </c>
    </row>
    <row r="90" spans="2:23" ht="15.75" thickBot="1" x14ac:dyDescent="0.3">
      <c r="B90" s="65" t="s">
        <v>170</v>
      </c>
      <c r="C90" s="23" t="s">
        <v>359</v>
      </c>
      <c r="D90" s="23">
        <v>25</v>
      </c>
      <c r="E90" s="23">
        <v>10</v>
      </c>
      <c r="F90" s="23">
        <v>1</v>
      </c>
      <c r="G90" s="23">
        <v>244</v>
      </c>
      <c r="H90" s="23" t="s">
        <v>31</v>
      </c>
      <c r="I90" s="23" t="s">
        <v>71</v>
      </c>
      <c r="J90" s="23">
        <v>2.7</v>
      </c>
      <c r="K90" s="24">
        <v>10</v>
      </c>
      <c r="L90" s="33" t="s">
        <v>32</v>
      </c>
      <c r="M90" s="33" t="s">
        <v>32</v>
      </c>
      <c r="N90" s="33" t="s">
        <v>32</v>
      </c>
      <c r="O90" s="33" t="s">
        <v>32</v>
      </c>
      <c r="P90" s="43" t="s">
        <v>32</v>
      </c>
      <c r="Q90" s="44" t="s">
        <v>32</v>
      </c>
      <c r="R90" s="44" t="s">
        <v>32</v>
      </c>
      <c r="S90" s="46" t="s">
        <v>32</v>
      </c>
      <c r="T90" s="46" t="s">
        <v>32</v>
      </c>
      <c r="U90" s="37" t="s">
        <v>32</v>
      </c>
      <c r="V90" s="46" t="s">
        <v>32</v>
      </c>
      <c r="W90" s="46" t="s">
        <v>32</v>
      </c>
    </row>
    <row r="91" spans="2:23" s="69" customFormat="1" ht="30" thickBot="1" x14ac:dyDescent="0.3">
      <c r="B91" s="66" t="s">
        <v>171</v>
      </c>
      <c r="C91" s="18" t="s">
        <v>330</v>
      </c>
      <c r="D91" s="67">
        <v>25</v>
      </c>
      <c r="E91" s="67">
        <v>10</v>
      </c>
      <c r="F91" s="18">
        <v>1</v>
      </c>
      <c r="G91" s="38">
        <v>210</v>
      </c>
      <c r="H91" s="38" t="s">
        <v>31</v>
      </c>
      <c r="I91" s="67" t="s">
        <v>172</v>
      </c>
      <c r="J91" s="68">
        <v>2.7</v>
      </c>
      <c r="K91" s="67">
        <v>10</v>
      </c>
      <c r="L91" s="18" t="s">
        <v>32</v>
      </c>
      <c r="M91" s="18" t="s">
        <v>32</v>
      </c>
      <c r="N91" s="18" t="s">
        <v>32</v>
      </c>
      <c r="O91" s="18" t="s">
        <v>32</v>
      </c>
      <c r="P91" s="38" t="s">
        <v>32</v>
      </c>
      <c r="Q91" s="18" t="s">
        <v>32</v>
      </c>
      <c r="R91" s="18" t="s">
        <v>32</v>
      </c>
      <c r="S91" s="21" t="s">
        <v>32</v>
      </c>
      <c r="T91" s="21" t="s">
        <v>32</v>
      </c>
      <c r="U91" s="21" t="s">
        <v>32</v>
      </c>
      <c r="V91" s="21" t="s">
        <v>32</v>
      </c>
      <c r="W91" s="21" t="s">
        <v>32</v>
      </c>
    </row>
    <row r="92" spans="2:23" ht="15.75" thickBot="1" x14ac:dyDescent="0.3">
      <c r="B92" s="65" t="s">
        <v>173</v>
      </c>
      <c r="C92" s="23"/>
      <c r="D92" s="23"/>
      <c r="E92" s="23"/>
      <c r="F92" s="23"/>
      <c r="G92" s="23"/>
      <c r="H92" s="23"/>
      <c r="I92" s="23"/>
      <c r="J92" s="23"/>
      <c r="K92" s="24"/>
      <c r="L92" s="33"/>
      <c r="M92" s="33"/>
      <c r="N92" s="33"/>
      <c r="O92" s="33"/>
      <c r="P92" s="43"/>
      <c r="Q92" s="44"/>
      <c r="R92" s="44"/>
      <c r="S92" s="46"/>
      <c r="T92" s="46"/>
      <c r="U92" s="37"/>
      <c r="V92" s="46"/>
      <c r="W92" s="46"/>
    </row>
    <row r="93" spans="2:23" s="69" customFormat="1" ht="30" thickBot="1" x14ac:dyDescent="0.3">
      <c r="B93" s="66" t="s">
        <v>174</v>
      </c>
      <c r="C93" s="18" t="s">
        <v>359</v>
      </c>
      <c r="D93" s="67">
        <v>25</v>
      </c>
      <c r="E93" s="67">
        <v>10</v>
      </c>
      <c r="F93" s="18">
        <v>0.5</v>
      </c>
      <c r="G93" s="38">
        <v>254</v>
      </c>
      <c r="H93" s="38" t="s">
        <v>175</v>
      </c>
      <c r="I93" s="67" t="s">
        <v>102</v>
      </c>
      <c r="J93" s="68">
        <v>5</v>
      </c>
      <c r="K93" s="67">
        <v>10</v>
      </c>
      <c r="L93" s="18" t="s">
        <v>32</v>
      </c>
      <c r="M93" s="18" t="s">
        <v>32</v>
      </c>
      <c r="N93" s="18" t="s">
        <v>32</v>
      </c>
      <c r="O93" s="18" t="s">
        <v>32</v>
      </c>
      <c r="P93" s="38" t="s">
        <v>32</v>
      </c>
      <c r="Q93" s="18" t="s">
        <v>32</v>
      </c>
      <c r="R93" s="18" t="s">
        <v>32</v>
      </c>
      <c r="S93" s="21" t="s">
        <v>32</v>
      </c>
      <c r="T93" s="21" t="s">
        <v>32</v>
      </c>
      <c r="U93" s="21" t="s">
        <v>32</v>
      </c>
      <c r="V93" s="21" t="s">
        <v>32</v>
      </c>
      <c r="W93" s="21" t="s">
        <v>32</v>
      </c>
    </row>
    <row r="94" spans="2:23" ht="30" thickBot="1" x14ac:dyDescent="0.3">
      <c r="B94" s="65" t="s">
        <v>176</v>
      </c>
      <c r="C94" s="23" t="s">
        <v>359</v>
      </c>
      <c r="D94" s="23">
        <v>50</v>
      </c>
      <c r="E94" s="23">
        <v>10</v>
      </c>
      <c r="F94" s="23">
        <v>1</v>
      </c>
      <c r="G94" s="23">
        <v>280</v>
      </c>
      <c r="H94" s="23" t="s">
        <v>31</v>
      </c>
      <c r="I94" s="23" t="s">
        <v>60</v>
      </c>
      <c r="J94" s="23">
        <v>3.09</v>
      </c>
      <c r="K94" s="24">
        <v>10</v>
      </c>
      <c r="L94" s="33" t="s">
        <v>32</v>
      </c>
      <c r="M94" s="33" t="s">
        <v>32</v>
      </c>
      <c r="N94" s="33" t="s">
        <v>32</v>
      </c>
      <c r="O94" s="33" t="s">
        <v>32</v>
      </c>
      <c r="P94" s="43" t="s">
        <v>32</v>
      </c>
      <c r="Q94" s="44" t="s">
        <v>32</v>
      </c>
      <c r="R94" s="44" t="s">
        <v>32</v>
      </c>
      <c r="S94" s="46" t="s">
        <v>32</v>
      </c>
      <c r="T94" s="46" t="s">
        <v>32</v>
      </c>
      <c r="U94" s="37" t="s">
        <v>32</v>
      </c>
      <c r="V94" s="46" t="s">
        <v>32</v>
      </c>
      <c r="W94" s="46" t="s">
        <v>32</v>
      </c>
    </row>
    <row r="95" spans="2:23" s="69" customFormat="1" ht="30" thickBot="1" x14ac:dyDescent="0.3">
      <c r="B95" s="66" t="s">
        <v>177</v>
      </c>
      <c r="C95" s="18" t="s">
        <v>330</v>
      </c>
      <c r="D95" s="67">
        <v>25</v>
      </c>
      <c r="E95" s="67">
        <v>10</v>
      </c>
      <c r="F95" s="18">
        <v>1</v>
      </c>
      <c r="G95" s="38">
        <v>210</v>
      </c>
      <c r="H95" s="38" t="s">
        <v>31</v>
      </c>
      <c r="I95" s="67" t="s">
        <v>172</v>
      </c>
      <c r="J95" s="68">
        <v>2.7</v>
      </c>
      <c r="K95" s="67">
        <v>10</v>
      </c>
      <c r="L95" s="18" t="s">
        <v>32</v>
      </c>
      <c r="M95" s="18" t="s">
        <v>32</v>
      </c>
      <c r="N95" s="18" t="s">
        <v>32</v>
      </c>
      <c r="O95" s="18" t="s">
        <v>32</v>
      </c>
      <c r="P95" s="38" t="s">
        <v>32</v>
      </c>
      <c r="Q95" s="18" t="s">
        <v>32</v>
      </c>
      <c r="R95" s="18" t="s">
        <v>32</v>
      </c>
      <c r="S95" s="21" t="s">
        <v>32</v>
      </c>
      <c r="T95" s="21" t="s">
        <v>32</v>
      </c>
      <c r="U95" s="21" t="s">
        <v>32</v>
      </c>
      <c r="V95" s="21" t="s">
        <v>32</v>
      </c>
      <c r="W95" s="21" t="s">
        <v>32</v>
      </c>
    </row>
    <row r="96" spans="2:23" ht="30" thickBot="1" x14ac:dyDescent="0.3">
      <c r="B96" s="65" t="s">
        <v>178</v>
      </c>
      <c r="C96" s="23" t="s">
        <v>352</v>
      </c>
      <c r="D96" s="23">
        <v>50</v>
      </c>
      <c r="E96" s="23">
        <v>10</v>
      </c>
      <c r="F96" s="23">
        <v>0.5</v>
      </c>
      <c r="G96" s="23">
        <v>220</v>
      </c>
      <c r="H96" s="23" t="s">
        <v>31</v>
      </c>
      <c r="I96" s="23" t="s">
        <v>353</v>
      </c>
      <c r="J96" s="23">
        <v>0.5</v>
      </c>
      <c r="K96" s="24">
        <v>5</v>
      </c>
      <c r="L96" s="33" t="s">
        <v>32</v>
      </c>
      <c r="M96" s="33" t="s">
        <v>32</v>
      </c>
      <c r="N96" s="33" t="s">
        <v>32</v>
      </c>
      <c r="O96" s="33" t="s">
        <v>32</v>
      </c>
      <c r="P96" s="43" t="s">
        <v>32</v>
      </c>
      <c r="Q96" s="44" t="s">
        <v>32</v>
      </c>
      <c r="R96" s="44" t="s">
        <v>32</v>
      </c>
      <c r="S96" s="46" t="s">
        <v>32</v>
      </c>
      <c r="T96" s="46" t="s">
        <v>32</v>
      </c>
      <c r="U96" s="37" t="s">
        <v>32</v>
      </c>
      <c r="V96" s="46" t="s">
        <v>32</v>
      </c>
      <c r="W96" s="46" t="s">
        <v>32</v>
      </c>
    </row>
    <row r="97" spans="2:23" s="69" customFormat="1" ht="30" thickBot="1" x14ac:dyDescent="0.3">
      <c r="B97" s="66" t="s">
        <v>179</v>
      </c>
      <c r="C97" s="18" t="s">
        <v>330</v>
      </c>
      <c r="D97" s="67">
        <v>25</v>
      </c>
      <c r="E97" s="67">
        <v>10</v>
      </c>
      <c r="F97" s="18">
        <v>1</v>
      </c>
      <c r="G97" s="38">
        <v>210</v>
      </c>
      <c r="H97" s="38" t="s">
        <v>31</v>
      </c>
      <c r="I97" s="67" t="s">
        <v>172</v>
      </c>
      <c r="J97" s="68">
        <v>2.7</v>
      </c>
      <c r="K97" s="67">
        <v>10</v>
      </c>
      <c r="L97" s="18" t="s">
        <v>32</v>
      </c>
      <c r="M97" s="18" t="s">
        <v>32</v>
      </c>
      <c r="N97" s="18" t="s">
        <v>32</v>
      </c>
      <c r="O97" s="18" t="s">
        <v>32</v>
      </c>
      <c r="P97" s="38" t="s">
        <v>32</v>
      </c>
      <c r="Q97" s="18" t="s">
        <v>32</v>
      </c>
      <c r="R97" s="18" t="s">
        <v>32</v>
      </c>
      <c r="S97" s="21" t="s">
        <v>32</v>
      </c>
      <c r="T97" s="21" t="s">
        <v>32</v>
      </c>
      <c r="U97" s="21" t="s">
        <v>32</v>
      </c>
      <c r="V97" s="21" t="s">
        <v>32</v>
      </c>
      <c r="W97" s="21" t="s">
        <v>32</v>
      </c>
    </row>
    <row r="98" spans="2:23" ht="30" thickBot="1" x14ac:dyDescent="0.3">
      <c r="B98" s="65" t="s">
        <v>180</v>
      </c>
      <c r="C98" s="23" t="s">
        <v>32</v>
      </c>
      <c r="D98" s="23">
        <v>25</v>
      </c>
      <c r="E98" s="23" t="s">
        <v>32</v>
      </c>
      <c r="F98" s="23" t="s">
        <v>32</v>
      </c>
      <c r="G98" s="23" t="s">
        <v>32</v>
      </c>
      <c r="H98" s="23" t="s">
        <v>32</v>
      </c>
      <c r="I98" s="23" t="s">
        <v>32</v>
      </c>
      <c r="J98" s="23" t="s">
        <v>32</v>
      </c>
      <c r="K98" s="24" t="s">
        <v>32</v>
      </c>
      <c r="L98" s="33" t="s">
        <v>32</v>
      </c>
      <c r="M98" s="33" t="s">
        <v>32</v>
      </c>
      <c r="N98" s="33" t="s">
        <v>32</v>
      </c>
      <c r="O98" s="33" t="s">
        <v>32</v>
      </c>
      <c r="P98" s="43" t="s">
        <v>32</v>
      </c>
      <c r="Q98" s="44" t="s">
        <v>32</v>
      </c>
      <c r="R98" s="44" t="s">
        <v>32</v>
      </c>
      <c r="S98" s="46" t="s">
        <v>38</v>
      </c>
      <c r="T98" s="46" t="s">
        <v>39</v>
      </c>
      <c r="U98" s="37" t="s">
        <v>323</v>
      </c>
      <c r="V98" s="46">
        <v>31</v>
      </c>
      <c r="W98" s="46">
        <v>35</v>
      </c>
    </row>
    <row r="99" spans="2:23" s="69" customFormat="1" ht="30" thickBot="1" x14ac:dyDescent="0.3">
      <c r="B99" s="66" t="s">
        <v>181</v>
      </c>
      <c r="C99" s="18" t="s">
        <v>352</v>
      </c>
      <c r="D99" s="67">
        <v>100</v>
      </c>
      <c r="E99" s="67">
        <v>10</v>
      </c>
      <c r="F99" s="18">
        <v>0.5</v>
      </c>
      <c r="G99" s="38">
        <v>200</v>
      </c>
      <c r="H99" s="38" t="s">
        <v>68</v>
      </c>
      <c r="I99" s="67" t="s">
        <v>182</v>
      </c>
      <c r="J99" s="68">
        <v>3.4</v>
      </c>
      <c r="K99" s="67">
        <v>15</v>
      </c>
      <c r="L99" s="18" t="s">
        <v>32</v>
      </c>
      <c r="M99" s="18" t="s">
        <v>32</v>
      </c>
      <c r="N99" s="18" t="s">
        <v>32</v>
      </c>
      <c r="O99" s="18" t="s">
        <v>32</v>
      </c>
      <c r="P99" s="38" t="s">
        <v>32</v>
      </c>
      <c r="Q99" s="18" t="s">
        <v>32</v>
      </c>
      <c r="R99" s="18" t="s">
        <v>32</v>
      </c>
      <c r="S99" s="21" t="s">
        <v>32</v>
      </c>
      <c r="T99" s="21" t="s">
        <v>32</v>
      </c>
      <c r="U99" s="21" t="s">
        <v>32</v>
      </c>
      <c r="V99" s="21" t="s">
        <v>32</v>
      </c>
      <c r="W99" s="21" t="s">
        <v>32</v>
      </c>
    </row>
    <row r="100" spans="2:23" ht="30" thickBot="1" x14ac:dyDescent="0.3">
      <c r="B100" s="65" t="s">
        <v>183</v>
      </c>
      <c r="C100" s="23" t="s">
        <v>359</v>
      </c>
      <c r="D100" s="23">
        <v>50</v>
      </c>
      <c r="E100" s="23">
        <v>10</v>
      </c>
      <c r="F100" s="23">
        <v>1</v>
      </c>
      <c r="G100" s="23">
        <v>260</v>
      </c>
      <c r="H100" s="23" t="s">
        <v>31</v>
      </c>
      <c r="I100" s="23" t="s">
        <v>363</v>
      </c>
      <c r="J100" s="23">
        <v>5.9</v>
      </c>
      <c r="K100" s="24">
        <v>10</v>
      </c>
      <c r="L100" s="33">
        <v>50</v>
      </c>
      <c r="M100" s="33">
        <v>0.5</v>
      </c>
      <c r="N100" s="33">
        <v>254</v>
      </c>
      <c r="O100" s="33" t="s">
        <v>31</v>
      </c>
      <c r="P100" s="43" t="s">
        <v>31</v>
      </c>
      <c r="Q100" s="44">
        <v>3</v>
      </c>
      <c r="R100" s="44">
        <v>7</v>
      </c>
      <c r="S100" s="46" t="s">
        <v>32</v>
      </c>
      <c r="T100" s="46" t="s">
        <v>32</v>
      </c>
      <c r="U100" s="37" t="s">
        <v>32</v>
      </c>
      <c r="V100" s="46" t="s">
        <v>32</v>
      </c>
      <c r="W100" s="46" t="s">
        <v>32</v>
      </c>
    </row>
    <row r="101" spans="2:23" s="69" customFormat="1" ht="30" thickBot="1" x14ac:dyDescent="0.3">
      <c r="B101" s="66" t="s">
        <v>184</v>
      </c>
      <c r="C101" s="18" t="s">
        <v>359</v>
      </c>
      <c r="D101" s="67">
        <v>50</v>
      </c>
      <c r="E101" s="67">
        <v>10</v>
      </c>
      <c r="F101" s="18">
        <v>1</v>
      </c>
      <c r="G101" s="38">
        <v>280</v>
      </c>
      <c r="H101" s="38" t="s">
        <v>31</v>
      </c>
      <c r="I101" s="67" t="s">
        <v>71</v>
      </c>
      <c r="J101" s="68">
        <v>4.2</v>
      </c>
      <c r="K101" s="67">
        <v>10</v>
      </c>
      <c r="L101" s="18">
        <v>50</v>
      </c>
      <c r="M101" s="18">
        <v>1</v>
      </c>
      <c r="N101" s="18">
        <v>280</v>
      </c>
      <c r="O101" s="18" t="s">
        <v>31</v>
      </c>
      <c r="P101" s="38" t="s">
        <v>185</v>
      </c>
      <c r="Q101" s="18">
        <v>3.7</v>
      </c>
      <c r="R101" s="18">
        <v>10</v>
      </c>
      <c r="S101" s="21" t="s">
        <v>32</v>
      </c>
      <c r="T101" s="21" t="s">
        <v>32</v>
      </c>
      <c r="U101" s="21" t="s">
        <v>32</v>
      </c>
      <c r="V101" s="21" t="s">
        <v>32</v>
      </c>
      <c r="W101" s="21" t="s">
        <v>32</v>
      </c>
    </row>
    <row r="102" spans="2:23" ht="15.75" thickBot="1" x14ac:dyDescent="0.3">
      <c r="B102" s="65" t="s">
        <v>186</v>
      </c>
      <c r="C102" s="23" t="s">
        <v>359</v>
      </c>
      <c r="D102" s="23">
        <v>50</v>
      </c>
      <c r="E102" s="23">
        <v>10</v>
      </c>
      <c r="F102" s="23">
        <v>1</v>
      </c>
      <c r="G102" s="23">
        <v>280</v>
      </c>
      <c r="H102" s="23" t="s">
        <v>31</v>
      </c>
      <c r="I102" s="23" t="s">
        <v>71</v>
      </c>
      <c r="J102" s="23">
        <v>4.2</v>
      </c>
      <c r="K102" s="24">
        <v>10</v>
      </c>
      <c r="L102" s="33" t="s">
        <v>32</v>
      </c>
      <c r="M102" s="33" t="s">
        <v>32</v>
      </c>
      <c r="N102" s="33" t="s">
        <v>32</v>
      </c>
      <c r="O102" s="33" t="s">
        <v>32</v>
      </c>
      <c r="P102" s="43" t="s">
        <v>32</v>
      </c>
      <c r="Q102" s="44" t="s">
        <v>32</v>
      </c>
      <c r="R102" s="44" t="s">
        <v>32</v>
      </c>
      <c r="S102" s="46" t="s">
        <v>32</v>
      </c>
      <c r="T102" s="46" t="s">
        <v>32</v>
      </c>
      <c r="U102" s="37" t="s">
        <v>32</v>
      </c>
      <c r="V102" s="46" t="s">
        <v>32</v>
      </c>
      <c r="W102" s="46" t="s">
        <v>32</v>
      </c>
    </row>
    <row r="103" spans="2:23" s="69" customFormat="1" ht="15.75" thickBot="1" x14ac:dyDescent="0.3">
      <c r="B103" s="66" t="s">
        <v>187</v>
      </c>
      <c r="C103" s="18" t="s">
        <v>359</v>
      </c>
      <c r="D103" s="67">
        <v>50</v>
      </c>
      <c r="E103" s="67">
        <v>10</v>
      </c>
      <c r="F103" s="18">
        <v>1</v>
      </c>
      <c r="G103" s="38">
        <v>250</v>
      </c>
      <c r="H103" s="38" t="s">
        <v>31</v>
      </c>
      <c r="I103" s="67" t="s">
        <v>71</v>
      </c>
      <c r="J103" s="68">
        <v>3.1</v>
      </c>
      <c r="K103" s="67">
        <v>10</v>
      </c>
      <c r="L103" s="18" t="s">
        <v>32</v>
      </c>
      <c r="M103" s="18" t="s">
        <v>32</v>
      </c>
      <c r="N103" s="18" t="s">
        <v>32</v>
      </c>
      <c r="O103" s="18" t="s">
        <v>32</v>
      </c>
      <c r="P103" s="38" t="s">
        <v>32</v>
      </c>
      <c r="Q103" s="18" t="s">
        <v>32</v>
      </c>
      <c r="R103" s="18" t="s">
        <v>32</v>
      </c>
      <c r="S103" s="21" t="s">
        <v>32</v>
      </c>
      <c r="T103" s="21" t="s">
        <v>32</v>
      </c>
      <c r="U103" s="21" t="s">
        <v>32</v>
      </c>
      <c r="V103" s="21" t="s">
        <v>32</v>
      </c>
      <c r="W103" s="21" t="s">
        <v>32</v>
      </c>
    </row>
    <row r="104" spans="2:23" ht="30" thickBot="1" x14ac:dyDescent="0.3">
      <c r="B104" s="65" t="s">
        <v>188</v>
      </c>
      <c r="C104" s="23" t="s">
        <v>359</v>
      </c>
      <c r="D104" s="23">
        <v>25</v>
      </c>
      <c r="E104" s="23">
        <v>10</v>
      </c>
      <c r="F104" s="23">
        <v>1</v>
      </c>
      <c r="G104" s="23">
        <v>260</v>
      </c>
      <c r="H104" s="23" t="s">
        <v>31</v>
      </c>
      <c r="I104" s="23" t="s">
        <v>189</v>
      </c>
      <c r="J104" s="23">
        <v>4.7</v>
      </c>
      <c r="K104" s="24">
        <v>10</v>
      </c>
      <c r="L104" s="33" t="s">
        <v>32</v>
      </c>
      <c r="M104" s="33" t="s">
        <v>32</v>
      </c>
      <c r="N104" s="33" t="s">
        <v>32</v>
      </c>
      <c r="O104" s="33" t="s">
        <v>32</v>
      </c>
      <c r="P104" s="43" t="s">
        <v>32</v>
      </c>
      <c r="Q104" s="44" t="s">
        <v>32</v>
      </c>
      <c r="R104" s="44" t="s">
        <v>32</v>
      </c>
      <c r="S104" s="46" t="s">
        <v>32</v>
      </c>
      <c r="T104" s="46" t="s">
        <v>32</v>
      </c>
      <c r="U104" s="37" t="s">
        <v>32</v>
      </c>
      <c r="V104" s="46" t="s">
        <v>32</v>
      </c>
      <c r="W104" s="46" t="s">
        <v>32</v>
      </c>
    </row>
    <row r="105" spans="2:23" s="69" customFormat="1" ht="30" thickBot="1" x14ac:dyDescent="0.3">
      <c r="B105" s="66" t="s">
        <v>190</v>
      </c>
      <c r="C105" s="18" t="s">
        <v>332</v>
      </c>
      <c r="D105" s="67">
        <v>50</v>
      </c>
      <c r="E105" s="67">
        <v>20</v>
      </c>
      <c r="F105" s="18">
        <v>1</v>
      </c>
      <c r="G105" s="38">
        <v>235</v>
      </c>
      <c r="H105" s="38" t="s">
        <v>31</v>
      </c>
      <c r="I105" s="67" t="s">
        <v>191</v>
      </c>
      <c r="J105" s="68">
        <v>5</v>
      </c>
      <c r="K105" s="67">
        <v>10</v>
      </c>
      <c r="L105" s="18" t="s">
        <v>32</v>
      </c>
      <c r="M105" s="18" t="s">
        <v>32</v>
      </c>
      <c r="N105" s="18" t="s">
        <v>32</v>
      </c>
      <c r="O105" s="18" t="s">
        <v>32</v>
      </c>
      <c r="P105" s="38" t="s">
        <v>32</v>
      </c>
      <c r="Q105" s="18" t="s">
        <v>32</v>
      </c>
      <c r="R105" s="18" t="s">
        <v>32</v>
      </c>
      <c r="S105" s="21" t="s">
        <v>32</v>
      </c>
      <c r="T105" s="21" t="s">
        <v>32</v>
      </c>
      <c r="U105" s="21" t="s">
        <v>32</v>
      </c>
      <c r="V105" s="21" t="s">
        <v>32</v>
      </c>
      <c r="W105" s="21" t="s">
        <v>32</v>
      </c>
    </row>
    <row r="106" spans="2:23" ht="44.25" thickBot="1" x14ac:dyDescent="0.3">
      <c r="B106" s="65" t="s">
        <v>192</v>
      </c>
      <c r="C106" s="23" t="s">
        <v>359</v>
      </c>
      <c r="D106" s="23">
        <v>25</v>
      </c>
      <c r="E106" s="23">
        <v>10</v>
      </c>
      <c r="F106" s="23">
        <v>1</v>
      </c>
      <c r="G106" s="23">
        <v>235</v>
      </c>
      <c r="H106" s="23" t="s">
        <v>119</v>
      </c>
      <c r="I106" s="23" t="s">
        <v>193</v>
      </c>
      <c r="J106" s="23">
        <v>2.8</v>
      </c>
      <c r="K106" s="24">
        <v>5</v>
      </c>
      <c r="L106" s="33" t="s">
        <v>32</v>
      </c>
      <c r="M106" s="33" t="s">
        <v>32</v>
      </c>
      <c r="N106" s="33" t="s">
        <v>32</v>
      </c>
      <c r="O106" s="33" t="s">
        <v>32</v>
      </c>
      <c r="P106" s="43" t="s">
        <v>32</v>
      </c>
      <c r="Q106" s="44" t="s">
        <v>32</v>
      </c>
      <c r="R106" s="44" t="s">
        <v>32</v>
      </c>
      <c r="S106" s="46" t="s">
        <v>32</v>
      </c>
      <c r="T106" s="46" t="s">
        <v>32</v>
      </c>
      <c r="U106" s="37" t="s">
        <v>32</v>
      </c>
      <c r="V106" s="46" t="s">
        <v>32</v>
      </c>
      <c r="W106" s="46" t="s">
        <v>32</v>
      </c>
    </row>
    <row r="107" spans="2:23" s="69" customFormat="1" ht="15.75" thickBot="1" x14ac:dyDescent="0.3">
      <c r="B107" s="66" t="s">
        <v>194</v>
      </c>
      <c r="C107" s="18"/>
      <c r="D107" s="67"/>
      <c r="E107" s="67"/>
      <c r="F107" s="18"/>
      <c r="G107" s="38"/>
      <c r="H107" s="38"/>
      <c r="I107" s="67"/>
      <c r="J107" s="68"/>
      <c r="K107" s="67"/>
      <c r="L107" s="18"/>
      <c r="M107" s="18"/>
      <c r="N107" s="18"/>
      <c r="O107" s="18"/>
      <c r="P107" s="38"/>
      <c r="Q107" s="18"/>
      <c r="R107" s="18"/>
      <c r="S107" s="21"/>
      <c r="T107" s="21"/>
      <c r="U107" s="21"/>
      <c r="V107" s="21"/>
      <c r="W107" s="21"/>
    </row>
    <row r="108" spans="2:23" ht="44.25" thickBot="1" x14ac:dyDescent="0.3">
      <c r="B108" s="65" t="s">
        <v>365</v>
      </c>
      <c r="C108" s="23" t="s">
        <v>364</v>
      </c>
      <c r="D108" s="23">
        <v>25</v>
      </c>
      <c r="E108" s="23">
        <v>10</v>
      </c>
      <c r="F108" s="23">
        <v>1</v>
      </c>
      <c r="G108" s="23">
        <v>235</v>
      </c>
      <c r="H108" s="23" t="s">
        <v>119</v>
      </c>
      <c r="I108" s="23" t="s">
        <v>193</v>
      </c>
      <c r="J108" s="23">
        <v>2.8</v>
      </c>
      <c r="K108" s="24">
        <v>5</v>
      </c>
      <c r="L108" s="33" t="s">
        <v>32</v>
      </c>
      <c r="M108" s="33" t="s">
        <v>32</v>
      </c>
      <c r="N108" s="33" t="s">
        <v>32</v>
      </c>
      <c r="O108" s="33" t="s">
        <v>32</v>
      </c>
      <c r="P108" s="43" t="s">
        <v>32</v>
      </c>
      <c r="Q108" s="44" t="s">
        <v>32</v>
      </c>
      <c r="R108" s="44" t="s">
        <v>32</v>
      </c>
      <c r="S108" s="46" t="s">
        <v>32</v>
      </c>
      <c r="T108" s="46" t="s">
        <v>32</v>
      </c>
      <c r="U108" s="37" t="s">
        <v>32</v>
      </c>
      <c r="V108" s="46" t="s">
        <v>32</v>
      </c>
      <c r="W108" s="46" t="s">
        <v>32</v>
      </c>
    </row>
    <row r="109" spans="2:23" s="69" customFormat="1" ht="30" thickBot="1" x14ac:dyDescent="0.3">
      <c r="B109" s="66" t="s">
        <v>195</v>
      </c>
      <c r="C109" s="18" t="s">
        <v>310</v>
      </c>
      <c r="D109" s="67">
        <v>25</v>
      </c>
      <c r="E109" s="67">
        <v>10</v>
      </c>
      <c r="F109" s="18">
        <v>0.5</v>
      </c>
      <c r="G109" s="38">
        <v>275</v>
      </c>
      <c r="H109" s="38" t="s">
        <v>31</v>
      </c>
      <c r="I109" s="67" t="s">
        <v>58</v>
      </c>
      <c r="J109" s="68">
        <v>4.2</v>
      </c>
      <c r="K109" s="67">
        <v>10</v>
      </c>
      <c r="L109" s="18" t="s">
        <v>32</v>
      </c>
      <c r="M109" s="18" t="s">
        <v>32</v>
      </c>
      <c r="N109" s="18" t="s">
        <v>32</v>
      </c>
      <c r="O109" s="18" t="s">
        <v>32</v>
      </c>
      <c r="P109" s="38" t="s">
        <v>32</v>
      </c>
      <c r="Q109" s="18" t="s">
        <v>32</v>
      </c>
      <c r="R109" s="18" t="s">
        <v>32</v>
      </c>
      <c r="S109" s="21" t="s">
        <v>32</v>
      </c>
      <c r="T109" s="21" t="s">
        <v>32</v>
      </c>
      <c r="U109" s="21" t="s">
        <v>32</v>
      </c>
      <c r="V109" s="21" t="s">
        <v>32</v>
      </c>
      <c r="W109" s="21" t="s">
        <v>32</v>
      </c>
    </row>
    <row r="110" spans="2:23" ht="30" thickBot="1" x14ac:dyDescent="0.3">
      <c r="B110" s="65" t="s">
        <v>196</v>
      </c>
      <c r="C110" s="23" t="s">
        <v>359</v>
      </c>
      <c r="D110" s="23">
        <v>50</v>
      </c>
      <c r="E110" s="23">
        <v>10</v>
      </c>
      <c r="F110" s="23">
        <v>1.2</v>
      </c>
      <c r="G110" s="23">
        <v>254</v>
      </c>
      <c r="H110" s="23" t="s">
        <v>31</v>
      </c>
      <c r="I110" s="23" t="s">
        <v>197</v>
      </c>
      <c r="J110" s="23">
        <v>8.9</v>
      </c>
      <c r="K110" s="24">
        <v>10</v>
      </c>
      <c r="L110" s="33" t="s">
        <v>32</v>
      </c>
      <c r="M110" s="33" t="s">
        <v>32</v>
      </c>
      <c r="N110" s="33" t="s">
        <v>32</v>
      </c>
      <c r="O110" s="33" t="s">
        <v>32</v>
      </c>
      <c r="P110" s="43" t="s">
        <v>32</v>
      </c>
      <c r="Q110" s="44" t="s">
        <v>32</v>
      </c>
      <c r="R110" s="44" t="s">
        <v>32</v>
      </c>
      <c r="S110" s="46" t="s">
        <v>32</v>
      </c>
      <c r="T110" s="46" t="s">
        <v>32</v>
      </c>
      <c r="U110" s="37" t="s">
        <v>32</v>
      </c>
      <c r="V110" s="46" t="s">
        <v>32</v>
      </c>
      <c r="W110" s="46" t="s">
        <v>32</v>
      </c>
    </row>
    <row r="111" spans="2:23" s="69" customFormat="1" ht="15.75" thickBot="1" x14ac:dyDescent="0.3">
      <c r="B111" s="66" t="s">
        <v>198</v>
      </c>
      <c r="C111" s="18" t="s">
        <v>359</v>
      </c>
      <c r="D111" s="67">
        <v>50</v>
      </c>
      <c r="E111" s="67">
        <v>10</v>
      </c>
      <c r="F111" s="18">
        <v>1</v>
      </c>
      <c r="G111" s="38">
        <v>280</v>
      </c>
      <c r="H111" s="38" t="s">
        <v>31</v>
      </c>
      <c r="I111" s="67" t="s">
        <v>71</v>
      </c>
      <c r="J111" s="68">
        <v>4.2</v>
      </c>
      <c r="K111" s="67">
        <v>10</v>
      </c>
      <c r="L111" s="18" t="s">
        <v>32</v>
      </c>
      <c r="M111" s="18" t="s">
        <v>32</v>
      </c>
      <c r="N111" s="18" t="s">
        <v>32</v>
      </c>
      <c r="O111" s="18" t="s">
        <v>32</v>
      </c>
      <c r="P111" s="38" t="s">
        <v>32</v>
      </c>
      <c r="Q111" s="18" t="s">
        <v>32</v>
      </c>
      <c r="R111" s="18" t="s">
        <v>32</v>
      </c>
      <c r="S111" s="21" t="s">
        <v>32</v>
      </c>
      <c r="T111" s="21" t="s">
        <v>32</v>
      </c>
      <c r="U111" s="21" t="s">
        <v>32</v>
      </c>
      <c r="V111" s="21" t="s">
        <v>32</v>
      </c>
      <c r="W111" s="21" t="s">
        <v>32</v>
      </c>
    </row>
    <row r="112" spans="2:23" ht="30" thickBot="1" x14ac:dyDescent="0.3">
      <c r="B112" s="65" t="s">
        <v>199</v>
      </c>
      <c r="C112" s="23" t="s">
        <v>352</v>
      </c>
      <c r="D112" s="23">
        <v>100</v>
      </c>
      <c r="E112" s="23">
        <v>10</v>
      </c>
      <c r="F112" s="23">
        <v>0.5</v>
      </c>
      <c r="G112" s="23">
        <v>245</v>
      </c>
      <c r="H112" s="23" t="s">
        <v>31</v>
      </c>
      <c r="I112" s="23" t="s">
        <v>113</v>
      </c>
      <c r="J112" s="23">
        <v>0.7</v>
      </c>
      <c r="K112" s="24">
        <v>5</v>
      </c>
      <c r="L112" s="33">
        <v>25</v>
      </c>
      <c r="M112" s="33">
        <v>0.5</v>
      </c>
      <c r="N112" s="33">
        <v>245</v>
      </c>
      <c r="O112" s="33" t="s">
        <v>119</v>
      </c>
      <c r="P112" s="41" t="s">
        <v>200</v>
      </c>
      <c r="Q112" s="44">
        <v>0.3</v>
      </c>
      <c r="R112" s="44">
        <v>5</v>
      </c>
      <c r="S112" s="46" t="s">
        <v>32</v>
      </c>
      <c r="T112" s="46" t="s">
        <v>32</v>
      </c>
      <c r="U112" s="37" t="s">
        <v>32</v>
      </c>
      <c r="V112" s="46" t="s">
        <v>32</v>
      </c>
      <c r="W112" s="46" t="s">
        <v>32</v>
      </c>
    </row>
    <row r="113" spans="2:23" s="69" customFormat="1" ht="15.75" thickBot="1" x14ac:dyDescent="0.3">
      <c r="B113" s="66" t="s">
        <v>201</v>
      </c>
      <c r="C113" s="18"/>
      <c r="D113" s="67"/>
      <c r="E113" s="67"/>
      <c r="F113" s="18"/>
      <c r="G113" s="38"/>
      <c r="H113" s="38"/>
      <c r="I113" s="67"/>
      <c r="J113" s="68"/>
      <c r="K113" s="67"/>
      <c r="L113" s="18"/>
      <c r="M113" s="18"/>
      <c r="N113" s="18"/>
      <c r="O113" s="18"/>
      <c r="P113" s="38"/>
      <c r="Q113" s="18"/>
      <c r="R113" s="18"/>
      <c r="S113" s="21"/>
      <c r="T113" s="21"/>
      <c r="U113" s="21"/>
      <c r="V113" s="21"/>
      <c r="W113" s="21"/>
    </row>
    <row r="114" spans="2:23" ht="30" thickBot="1" x14ac:dyDescent="0.3">
      <c r="B114" s="65" t="s">
        <v>202</v>
      </c>
      <c r="C114" s="23" t="s">
        <v>352</v>
      </c>
      <c r="D114" s="23">
        <v>100</v>
      </c>
      <c r="E114" s="23">
        <v>11</v>
      </c>
      <c r="F114" s="23">
        <v>0.5</v>
      </c>
      <c r="G114" s="23">
        <v>245</v>
      </c>
      <c r="H114" s="23" t="s">
        <v>31</v>
      </c>
      <c r="I114" s="23" t="s">
        <v>113</v>
      </c>
      <c r="J114" s="23">
        <v>2</v>
      </c>
      <c r="K114" s="24">
        <v>5</v>
      </c>
      <c r="L114" s="33" t="s">
        <v>32</v>
      </c>
      <c r="M114" s="33" t="s">
        <v>32</v>
      </c>
      <c r="N114" s="33" t="s">
        <v>32</v>
      </c>
      <c r="O114" s="33" t="s">
        <v>32</v>
      </c>
      <c r="P114" s="43" t="s">
        <v>32</v>
      </c>
      <c r="Q114" s="44" t="s">
        <v>32</v>
      </c>
      <c r="R114" s="44" t="s">
        <v>32</v>
      </c>
      <c r="S114" s="46" t="s">
        <v>32</v>
      </c>
      <c r="T114" s="46" t="s">
        <v>32</v>
      </c>
      <c r="U114" s="37" t="s">
        <v>32</v>
      </c>
      <c r="V114" s="46" t="s">
        <v>32</v>
      </c>
      <c r="W114" s="46" t="s">
        <v>32</v>
      </c>
    </row>
    <row r="115" spans="2:23" s="69" customFormat="1" ht="44.25" thickBot="1" x14ac:dyDescent="0.3">
      <c r="B115" s="66" t="s">
        <v>203</v>
      </c>
      <c r="C115" s="18" t="s">
        <v>359</v>
      </c>
      <c r="D115" s="67">
        <v>50</v>
      </c>
      <c r="E115" s="67">
        <v>10</v>
      </c>
      <c r="F115" s="18">
        <v>1</v>
      </c>
      <c r="G115" s="38">
        <v>220</v>
      </c>
      <c r="H115" s="38" t="s">
        <v>68</v>
      </c>
      <c r="I115" s="67" t="s">
        <v>160</v>
      </c>
      <c r="J115" s="68">
        <v>1.6</v>
      </c>
      <c r="K115" s="67">
        <v>5</v>
      </c>
      <c r="L115" s="18" t="s">
        <v>32</v>
      </c>
      <c r="M115" s="18" t="s">
        <v>32</v>
      </c>
      <c r="N115" s="18" t="s">
        <v>32</v>
      </c>
      <c r="O115" s="18" t="s">
        <v>32</v>
      </c>
      <c r="P115" s="38" t="s">
        <v>32</v>
      </c>
      <c r="Q115" s="18" t="s">
        <v>32</v>
      </c>
      <c r="R115" s="18" t="s">
        <v>32</v>
      </c>
      <c r="S115" s="21" t="s">
        <v>32</v>
      </c>
      <c r="T115" s="21" t="s">
        <v>32</v>
      </c>
      <c r="U115" s="21" t="s">
        <v>32</v>
      </c>
      <c r="V115" s="21" t="s">
        <v>32</v>
      </c>
      <c r="W115" s="21" t="s">
        <v>32</v>
      </c>
    </row>
    <row r="116" spans="2:23" ht="30" thickBot="1" x14ac:dyDescent="0.3">
      <c r="B116" s="65" t="s">
        <v>204</v>
      </c>
      <c r="C116" s="23" t="s">
        <v>359</v>
      </c>
      <c r="D116" s="23">
        <v>25</v>
      </c>
      <c r="E116" s="23">
        <v>10</v>
      </c>
      <c r="F116" s="23">
        <v>0.1</v>
      </c>
      <c r="G116" s="23">
        <v>234</v>
      </c>
      <c r="H116" s="23" t="s">
        <v>68</v>
      </c>
      <c r="I116" s="23" t="s">
        <v>334</v>
      </c>
      <c r="J116" s="23">
        <v>3.4</v>
      </c>
      <c r="K116" s="24">
        <v>10</v>
      </c>
      <c r="L116" s="33" t="s">
        <v>32</v>
      </c>
      <c r="M116" s="33" t="s">
        <v>32</v>
      </c>
      <c r="N116" s="33" t="s">
        <v>32</v>
      </c>
      <c r="O116" s="33" t="s">
        <v>32</v>
      </c>
      <c r="P116" s="43" t="s">
        <v>32</v>
      </c>
      <c r="Q116" s="44" t="s">
        <v>32</v>
      </c>
      <c r="R116" s="44" t="s">
        <v>32</v>
      </c>
      <c r="S116" s="46" t="s">
        <v>32</v>
      </c>
      <c r="T116" s="46" t="s">
        <v>32</v>
      </c>
      <c r="U116" s="37" t="s">
        <v>32</v>
      </c>
      <c r="V116" s="46" t="s">
        <v>32</v>
      </c>
      <c r="W116" s="46" t="s">
        <v>32</v>
      </c>
    </row>
    <row r="117" spans="2:23" s="69" customFormat="1" ht="30" thickBot="1" x14ac:dyDescent="0.3">
      <c r="B117" s="66" t="s">
        <v>205</v>
      </c>
      <c r="C117" s="18" t="s">
        <v>359</v>
      </c>
      <c r="D117" s="67">
        <v>50</v>
      </c>
      <c r="E117" s="67">
        <v>10</v>
      </c>
      <c r="F117" s="18">
        <v>1</v>
      </c>
      <c r="G117" s="38">
        <v>205</v>
      </c>
      <c r="H117" s="38" t="s">
        <v>31</v>
      </c>
      <c r="I117" s="67" t="s">
        <v>162</v>
      </c>
      <c r="J117" s="68">
        <v>0.8</v>
      </c>
      <c r="K117" s="67">
        <v>7</v>
      </c>
      <c r="L117" s="18" t="s">
        <v>32</v>
      </c>
      <c r="M117" s="18" t="s">
        <v>32</v>
      </c>
      <c r="N117" s="18" t="s">
        <v>32</v>
      </c>
      <c r="O117" s="18" t="s">
        <v>32</v>
      </c>
      <c r="P117" s="38" t="s">
        <v>32</v>
      </c>
      <c r="Q117" s="18" t="s">
        <v>32</v>
      </c>
      <c r="R117" s="18" t="s">
        <v>32</v>
      </c>
      <c r="S117" s="21" t="s">
        <v>38</v>
      </c>
      <c r="T117" s="21" t="s">
        <v>39</v>
      </c>
      <c r="U117" s="21" t="s">
        <v>323</v>
      </c>
      <c r="V117" s="21">
        <v>5</v>
      </c>
      <c r="W117" s="21">
        <v>20</v>
      </c>
    </row>
    <row r="118" spans="2:23" ht="30" thickBot="1" x14ac:dyDescent="0.3">
      <c r="B118" s="65" t="s">
        <v>206</v>
      </c>
      <c r="C118" s="23" t="s">
        <v>352</v>
      </c>
      <c r="D118" s="23">
        <v>25</v>
      </c>
      <c r="E118" s="23">
        <v>13.7</v>
      </c>
      <c r="F118" s="23">
        <v>0.8</v>
      </c>
      <c r="G118" s="23">
        <v>210</v>
      </c>
      <c r="H118" s="23" t="s">
        <v>31</v>
      </c>
      <c r="I118" s="23" t="s">
        <v>207</v>
      </c>
      <c r="J118" s="23">
        <v>9.1999999999999993</v>
      </c>
      <c r="K118" s="24">
        <v>12</v>
      </c>
      <c r="L118" s="33">
        <v>25</v>
      </c>
      <c r="M118" s="33">
        <v>0.8</v>
      </c>
      <c r="N118" s="33">
        <v>210</v>
      </c>
      <c r="O118" s="33" t="s">
        <v>31</v>
      </c>
      <c r="P118" s="43" t="s">
        <v>31</v>
      </c>
      <c r="Q118" s="44" t="s">
        <v>32</v>
      </c>
      <c r="R118" s="44" t="s">
        <v>32</v>
      </c>
      <c r="S118" s="46" t="s">
        <v>38</v>
      </c>
      <c r="T118" s="46" t="s">
        <v>39</v>
      </c>
      <c r="U118" s="37" t="s">
        <v>323</v>
      </c>
      <c r="V118" s="46">
        <v>12</v>
      </c>
      <c r="W118" s="46">
        <v>20</v>
      </c>
    </row>
    <row r="119" spans="2:23" s="69" customFormat="1" ht="30" thickBot="1" x14ac:dyDescent="0.3">
      <c r="B119" s="66" t="s">
        <v>208</v>
      </c>
      <c r="C119" s="18" t="s">
        <v>366</v>
      </c>
      <c r="D119" s="67">
        <v>25</v>
      </c>
      <c r="E119" s="67">
        <v>11</v>
      </c>
      <c r="F119" s="18">
        <v>0.8</v>
      </c>
      <c r="G119" s="38">
        <v>254</v>
      </c>
      <c r="H119" s="38" t="s">
        <v>31</v>
      </c>
      <c r="I119" s="67" t="s">
        <v>209</v>
      </c>
      <c r="J119" s="68">
        <v>2</v>
      </c>
      <c r="K119" s="67">
        <v>10</v>
      </c>
      <c r="L119" s="18">
        <v>50</v>
      </c>
      <c r="M119" s="18">
        <v>0.8</v>
      </c>
      <c r="N119" s="18">
        <v>254</v>
      </c>
      <c r="O119" s="18" t="s">
        <v>31</v>
      </c>
      <c r="P119" s="38" t="s">
        <v>62</v>
      </c>
      <c r="Q119" s="18">
        <v>5</v>
      </c>
      <c r="R119" s="18">
        <v>15</v>
      </c>
      <c r="S119" s="21" t="s">
        <v>32</v>
      </c>
      <c r="T119" s="21" t="s">
        <v>32</v>
      </c>
      <c r="U119" s="21" t="s">
        <v>32</v>
      </c>
      <c r="V119" s="21" t="s">
        <v>32</v>
      </c>
      <c r="W119" s="21" t="s">
        <v>32</v>
      </c>
    </row>
    <row r="120" spans="2:23" ht="72.75" thickBot="1" x14ac:dyDescent="0.3">
      <c r="B120" s="65" t="s">
        <v>210</v>
      </c>
      <c r="C120" s="23" t="s">
        <v>367</v>
      </c>
      <c r="D120" s="23">
        <v>25</v>
      </c>
      <c r="E120" s="23">
        <v>10</v>
      </c>
      <c r="F120" s="23">
        <v>1</v>
      </c>
      <c r="G120" s="23">
        <v>285</v>
      </c>
      <c r="H120" s="23" t="s">
        <v>211</v>
      </c>
      <c r="I120" s="23" t="s">
        <v>212</v>
      </c>
      <c r="J120" s="23">
        <v>2.7</v>
      </c>
      <c r="K120" s="24">
        <v>5</v>
      </c>
      <c r="L120" s="33">
        <v>25</v>
      </c>
      <c r="M120" s="33">
        <v>1</v>
      </c>
      <c r="N120" s="33">
        <v>285</v>
      </c>
      <c r="O120" s="33" t="s">
        <v>32</v>
      </c>
      <c r="P120" s="43" t="s">
        <v>32</v>
      </c>
      <c r="Q120" s="44" t="s">
        <v>32</v>
      </c>
      <c r="R120" s="44" t="s">
        <v>32</v>
      </c>
      <c r="S120" s="46" t="s">
        <v>32</v>
      </c>
      <c r="T120" s="46" t="s">
        <v>32</v>
      </c>
      <c r="U120" s="37" t="s">
        <v>32</v>
      </c>
      <c r="V120" s="46" t="s">
        <v>32</v>
      </c>
      <c r="W120" s="46" t="s">
        <v>32</v>
      </c>
    </row>
    <row r="121" spans="2:23" s="69" customFormat="1" ht="30" thickBot="1" x14ac:dyDescent="0.3">
      <c r="B121" s="66" t="s">
        <v>213</v>
      </c>
      <c r="C121" s="18" t="s">
        <v>332</v>
      </c>
      <c r="D121" s="67">
        <v>50</v>
      </c>
      <c r="E121" s="67">
        <v>10</v>
      </c>
      <c r="F121" s="18">
        <v>0.8</v>
      </c>
      <c r="G121" s="38">
        <v>205</v>
      </c>
      <c r="H121" s="38" t="s">
        <v>68</v>
      </c>
      <c r="I121" s="67" t="s">
        <v>69</v>
      </c>
      <c r="J121" s="68">
        <v>3</v>
      </c>
      <c r="K121" s="67">
        <v>5</v>
      </c>
      <c r="L121" s="18" t="s">
        <v>32</v>
      </c>
      <c r="M121" s="18" t="s">
        <v>32</v>
      </c>
      <c r="N121" s="18" t="s">
        <v>32</v>
      </c>
      <c r="O121" s="18" t="s">
        <v>32</v>
      </c>
      <c r="P121" s="38" t="s">
        <v>32</v>
      </c>
      <c r="Q121" s="18" t="s">
        <v>32</v>
      </c>
      <c r="R121" s="18" t="s">
        <v>32</v>
      </c>
      <c r="S121" s="21" t="s">
        <v>32</v>
      </c>
      <c r="T121" s="21" t="s">
        <v>32</v>
      </c>
      <c r="U121" s="21" t="s">
        <v>32</v>
      </c>
      <c r="V121" s="21" t="s">
        <v>32</v>
      </c>
      <c r="W121" s="21" t="s">
        <v>32</v>
      </c>
    </row>
    <row r="122" spans="2:23" ht="30" thickBot="1" x14ac:dyDescent="0.3">
      <c r="B122" s="65" t="s">
        <v>214</v>
      </c>
      <c r="C122" s="23" t="s">
        <v>333</v>
      </c>
      <c r="D122" s="23">
        <v>25</v>
      </c>
      <c r="E122" s="23">
        <v>11</v>
      </c>
      <c r="F122" s="23">
        <v>0.8</v>
      </c>
      <c r="G122" s="23">
        <v>254</v>
      </c>
      <c r="H122" s="23" t="s">
        <v>31</v>
      </c>
      <c r="I122" s="23" t="s">
        <v>209</v>
      </c>
      <c r="J122" s="23">
        <v>2</v>
      </c>
      <c r="K122" s="24">
        <v>10</v>
      </c>
      <c r="L122" s="33" t="s">
        <v>32</v>
      </c>
      <c r="M122" s="33" t="s">
        <v>32</v>
      </c>
      <c r="N122" s="33" t="s">
        <v>32</v>
      </c>
      <c r="O122" s="33" t="s">
        <v>32</v>
      </c>
      <c r="P122" s="43" t="s">
        <v>32</v>
      </c>
      <c r="Q122" s="44" t="s">
        <v>32</v>
      </c>
      <c r="R122" s="44" t="s">
        <v>32</v>
      </c>
      <c r="S122" s="46" t="s">
        <v>32</v>
      </c>
      <c r="T122" s="46" t="s">
        <v>32</v>
      </c>
      <c r="U122" s="37" t="s">
        <v>32</v>
      </c>
      <c r="V122" s="46" t="s">
        <v>32</v>
      </c>
      <c r="W122" s="46" t="s">
        <v>32</v>
      </c>
    </row>
    <row r="123" spans="2:23" s="69" customFormat="1" ht="15.75" thickBot="1" x14ac:dyDescent="0.3">
      <c r="B123" s="66" t="s">
        <v>215</v>
      </c>
      <c r="C123" s="18" t="s">
        <v>352</v>
      </c>
      <c r="D123" s="67">
        <v>25</v>
      </c>
      <c r="E123" s="67">
        <v>10</v>
      </c>
      <c r="F123" s="18">
        <v>1</v>
      </c>
      <c r="G123" s="38">
        <v>245</v>
      </c>
      <c r="H123" s="38" t="s">
        <v>31</v>
      </c>
      <c r="I123" s="67" t="s">
        <v>71</v>
      </c>
      <c r="J123" s="68">
        <v>0.5</v>
      </c>
      <c r="K123" s="67">
        <v>5</v>
      </c>
      <c r="L123" s="18" t="s">
        <v>32</v>
      </c>
      <c r="M123" s="18" t="s">
        <v>32</v>
      </c>
      <c r="N123" s="18" t="s">
        <v>32</v>
      </c>
      <c r="O123" s="18" t="s">
        <v>32</v>
      </c>
      <c r="P123" s="38" t="s">
        <v>32</v>
      </c>
      <c r="Q123" s="18" t="s">
        <v>32</v>
      </c>
      <c r="R123" s="18" t="s">
        <v>32</v>
      </c>
      <c r="S123" s="21" t="s">
        <v>32</v>
      </c>
      <c r="T123" s="21" t="s">
        <v>32</v>
      </c>
      <c r="U123" s="21" t="s">
        <v>32</v>
      </c>
      <c r="V123" s="21" t="s">
        <v>32</v>
      </c>
      <c r="W123" s="21" t="s">
        <v>32</v>
      </c>
    </row>
    <row r="124" spans="2:23" ht="44.25" thickBot="1" x14ac:dyDescent="0.3">
      <c r="B124" s="65" t="s">
        <v>216</v>
      </c>
      <c r="C124" s="23" t="s">
        <v>359</v>
      </c>
      <c r="D124" s="23">
        <v>25</v>
      </c>
      <c r="E124" s="23">
        <v>10</v>
      </c>
      <c r="F124" s="23">
        <v>1.2</v>
      </c>
      <c r="G124" s="23">
        <v>215</v>
      </c>
      <c r="H124" s="23" t="s">
        <v>31</v>
      </c>
      <c r="I124" s="23" t="s">
        <v>217</v>
      </c>
      <c r="J124" s="23">
        <v>5.0999999999999996</v>
      </c>
      <c r="K124" s="24">
        <v>10</v>
      </c>
      <c r="L124" s="33">
        <v>25</v>
      </c>
      <c r="M124" s="33">
        <v>1.2</v>
      </c>
      <c r="N124" s="33">
        <v>215</v>
      </c>
      <c r="O124" s="33" t="s">
        <v>119</v>
      </c>
      <c r="P124" s="41" t="s">
        <v>368</v>
      </c>
      <c r="Q124" s="44"/>
      <c r="R124" s="44"/>
      <c r="S124" s="46" t="s">
        <v>38</v>
      </c>
      <c r="T124" s="46" t="s">
        <v>39</v>
      </c>
      <c r="U124" s="37" t="s">
        <v>323</v>
      </c>
      <c r="V124" s="46">
        <v>13</v>
      </c>
      <c r="W124" s="46">
        <v>20</v>
      </c>
    </row>
    <row r="125" spans="2:23" s="69" customFormat="1" ht="15.75" thickBot="1" x14ac:dyDescent="0.3">
      <c r="B125" s="66" t="s">
        <v>218</v>
      </c>
      <c r="C125" s="18"/>
      <c r="D125" s="67"/>
      <c r="E125" s="67"/>
      <c r="F125" s="18"/>
      <c r="G125" s="38"/>
      <c r="H125" s="38"/>
      <c r="I125" s="67"/>
      <c r="J125" s="68"/>
      <c r="K125" s="67"/>
      <c r="L125" s="18"/>
      <c r="M125" s="18"/>
      <c r="N125" s="18"/>
      <c r="O125" s="18"/>
      <c r="P125" s="38"/>
      <c r="Q125" s="18"/>
      <c r="R125" s="18"/>
      <c r="S125" s="21"/>
      <c r="T125" s="21"/>
      <c r="U125" s="21"/>
      <c r="V125" s="21"/>
      <c r="W125" s="21"/>
    </row>
    <row r="126" spans="2:23" ht="30" thickBot="1" x14ac:dyDescent="0.3">
      <c r="B126" s="65" t="s">
        <v>219</v>
      </c>
      <c r="C126" s="23" t="s">
        <v>359</v>
      </c>
      <c r="D126" s="23">
        <v>25</v>
      </c>
      <c r="E126" s="23">
        <v>10</v>
      </c>
      <c r="F126" s="23">
        <v>1</v>
      </c>
      <c r="G126" s="23">
        <v>205</v>
      </c>
      <c r="H126" s="23" t="s">
        <v>31</v>
      </c>
      <c r="I126" s="23" t="s">
        <v>220</v>
      </c>
      <c r="J126" s="23">
        <v>7</v>
      </c>
      <c r="K126" s="24">
        <v>20</v>
      </c>
      <c r="L126" s="33" t="s">
        <v>32</v>
      </c>
      <c r="M126" s="33" t="s">
        <v>32</v>
      </c>
      <c r="N126" s="33" t="s">
        <v>32</v>
      </c>
      <c r="O126" s="33" t="s">
        <v>32</v>
      </c>
      <c r="P126" s="43" t="s">
        <v>32</v>
      </c>
      <c r="Q126" s="44" t="s">
        <v>32</v>
      </c>
      <c r="R126" s="44" t="s">
        <v>32</v>
      </c>
      <c r="S126" s="46" t="s">
        <v>32</v>
      </c>
      <c r="T126" s="46" t="s">
        <v>32</v>
      </c>
      <c r="U126" s="37" t="s">
        <v>32</v>
      </c>
      <c r="V126" s="46" t="s">
        <v>32</v>
      </c>
      <c r="W126" s="46" t="s">
        <v>32</v>
      </c>
    </row>
    <row r="127" spans="2:23" s="69" customFormat="1" ht="15.75" thickBot="1" x14ac:dyDescent="0.3">
      <c r="B127" s="66" t="s">
        <v>221</v>
      </c>
      <c r="C127" s="18"/>
      <c r="D127" s="67"/>
      <c r="E127" s="67"/>
      <c r="F127" s="18"/>
      <c r="G127" s="38"/>
      <c r="H127" s="38"/>
      <c r="I127" s="67"/>
      <c r="J127" s="68"/>
      <c r="K127" s="67"/>
      <c r="L127" s="18"/>
      <c r="M127" s="18"/>
      <c r="N127" s="18"/>
      <c r="O127" s="18"/>
      <c r="P127" s="38"/>
      <c r="Q127" s="18"/>
      <c r="R127" s="18"/>
      <c r="S127" s="21"/>
      <c r="T127" s="21"/>
      <c r="U127" s="21"/>
      <c r="V127" s="21"/>
      <c r="W127" s="21"/>
    </row>
    <row r="128" spans="2:23" ht="30" thickBot="1" x14ac:dyDescent="0.3">
      <c r="B128" s="65" t="s">
        <v>222</v>
      </c>
      <c r="C128" s="23" t="s">
        <v>352</v>
      </c>
      <c r="D128" s="23">
        <v>50</v>
      </c>
      <c r="E128" s="23">
        <v>10</v>
      </c>
      <c r="F128" s="23">
        <v>0.5</v>
      </c>
      <c r="G128" s="23">
        <v>280</v>
      </c>
      <c r="H128" s="23" t="s">
        <v>31</v>
      </c>
      <c r="I128" s="23" t="s">
        <v>223</v>
      </c>
      <c r="J128" s="23">
        <v>3.9</v>
      </c>
      <c r="K128" s="24">
        <v>5</v>
      </c>
      <c r="L128" s="33" t="s">
        <v>32</v>
      </c>
      <c r="M128" s="33" t="s">
        <v>32</v>
      </c>
      <c r="N128" s="33" t="s">
        <v>32</v>
      </c>
      <c r="O128" s="33" t="s">
        <v>32</v>
      </c>
      <c r="P128" s="43" t="s">
        <v>32</v>
      </c>
      <c r="Q128" s="44" t="s">
        <v>32</v>
      </c>
      <c r="R128" s="44" t="s">
        <v>32</v>
      </c>
      <c r="S128" s="46" t="s">
        <v>32</v>
      </c>
      <c r="T128" s="46" t="s">
        <v>32</v>
      </c>
      <c r="U128" s="37" t="s">
        <v>32</v>
      </c>
      <c r="V128" s="46" t="s">
        <v>32</v>
      </c>
      <c r="W128" s="46" t="s">
        <v>32</v>
      </c>
    </row>
    <row r="129" spans="2:23" s="69" customFormat="1" ht="30" thickBot="1" x14ac:dyDescent="0.3">
      <c r="B129" s="66" t="s">
        <v>224</v>
      </c>
      <c r="C129" s="18" t="s">
        <v>352</v>
      </c>
      <c r="D129" s="67">
        <v>25</v>
      </c>
      <c r="E129" s="67">
        <v>10</v>
      </c>
      <c r="F129" s="18">
        <v>1</v>
      </c>
      <c r="G129" s="38">
        <v>254</v>
      </c>
      <c r="H129" s="38" t="s">
        <v>119</v>
      </c>
      <c r="I129" s="67" t="s">
        <v>225</v>
      </c>
      <c r="J129" s="68">
        <v>0.3</v>
      </c>
      <c r="K129" s="67">
        <v>5</v>
      </c>
      <c r="L129" s="18">
        <v>25</v>
      </c>
      <c r="M129" s="18">
        <v>0.5</v>
      </c>
      <c r="N129" s="18">
        <v>231</v>
      </c>
      <c r="O129" s="18" t="s">
        <v>31</v>
      </c>
      <c r="P129" s="38" t="s">
        <v>162</v>
      </c>
      <c r="Q129" s="18">
        <v>4</v>
      </c>
      <c r="R129" s="18">
        <v>10</v>
      </c>
      <c r="S129" s="21" t="s">
        <v>32</v>
      </c>
      <c r="T129" s="21" t="s">
        <v>32</v>
      </c>
      <c r="U129" s="21" t="s">
        <v>32</v>
      </c>
      <c r="V129" s="21" t="s">
        <v>32</v>
      </c>
      <c r="W129" s="21" t="s">
        <v>32</v>
      </c>
    </row>
    <row r="130" spans="2:23" ht="15.75" thickBot="1" x14ac:dyDescent="0.3">
      <c r="B130" s="65" t="s">
        <v>226</v>
      </c>
      <c r="C130" s="23" t="s">
        <v>359</v>
      </c>
      <c r="D130" s="23">
        <v>25</v>
      </c>
      <c r="E130" s="23">
        <v>10</v>
      </c>
      <c r="F130" s="23">
        <v>1</v>
      </c>
      <c r="G130" s="23">
        <v>210</v>
      </c>
      <c r="H130" s="23" t="s">
        <v>31</v>
      </c>
      <c r="I130" s="23" t="s">
        <v>71</v>
      </c>
      <c r="J130" s="23">
        <v>2.9</v>
      </c>
      <c r="K130" s="24">
        <v>10</v>
      </c>
      <c r="L130" s="33" t="s">
        <v>32</v>
      </c>
      <c r="M130" s="33" t="s">
        <v>32</v>
      </c>
      <c r="N130" s="33" t="s">
        <v>32</v>
      </c>
      <c r="O130" s="33" t="s">
        <v>32</v>
      </c>
      <c r="P130" s="43" t="s">
        <v>32</v>
      </c>
      <c r="Q130" s="44" t="s">
        <v>32</v>
      </c>
      <c r="R130" s="44" t="s">
        <v>32</v>
      </c>
      <c r="S130" s="46" t="s">
        <v>32</v>
      </c>
      <c r="T130" s="46" t="s">
        <v>32</v>
      </c>
      <c r="U130" s="37" t="s">
        <v>32</v>
      </c>
      <c r="V130" s="46" t="s">
        <v>32</v>
      </c>
      <c r="W130" s="46" t="s">
        <v>32</v>
      </c>
    </row>
    <row r="131" spans="2:23" s="69" customFormat="1" ht="30" thickBot="1" x14ac:dyDescent="0.3">
      <c r="B131" s="66" t="s">
        <v>324</v>
      </c>
      <c r="C131" s="18" t="s">
        <v>32</v>
      </c>
      <c r="D131" s="67" t="s">
        <v>32</v>
      </c>
      <c r="E131" s="67" t="s">
        <v>32</v>
      </c>
      <c r="F131" s="18" t="s">
        <v>32</v>
      </c>
      <c r="G131" s="38" t="s">
        <v>32</v>
      </c>
      <c r="H131" s="38" t="s">
        <v>32</v>
      </c>
      <c r="I131" s="67" t="s">
        <v>32</v>
      </c>
      <c r="J131" s="68" t="s">
        <v>32</v>
      </c>
      <c r="K131" s="67" t="s">
        <v>32</v>
      </c>
      <c r="L131" s="18" t="s">
        <v>32</v>
      </c>
      <c r="M131" s="18" t="s">
        <v>32</v>
      </c>
      <c r="N131" s="18" t="s">
        <v>32</v>
      </c>
      <c r="O131" s="18" t="s">
        <v>32</v>
      </c>
      <c r="P131" s="38" t="s">
        <v>32</v>
      </c>
      <c r="Q131" s="18" t="s">
        <v>32</v>
      </c>
      <c r="R131" s="18" t="s">
        <v>32</v>
      </c>
      <c r="S131" s="21" t="s">
        <v>38</v>
      </c>
      <c r="T131" s="21" t="s">
        <v>39</v>
      </c>
      <c r="U131" s="21" t="s">
        <v>40</v>
      </c>
      <c r="V131" s="21">
        <v>13</v>
      </c>
      <c r="W131" s="21">
        <v>20</v>
      </c>
    </row>
    <row r="132" spans="2:23" ht="15.75" thickBot="1" x14ac:dyDescent="0.3">
      <c r="B132" s="65" t="s">
        <v>227</v>
      </c>
      <c r="C132" s="23" t="s">
        <v>359</v>
      </c>
      <c r="D132" s="23">
        <v>50</v>
      </c>
      <c r="E132" s="23">
        <v>10</v>
      </c>
      <c r="F132" s="23">
        <v>1</v>
      </c>
      <c r="G132" s="23">
        <v>298</v>
      </c>
      <c r="H132" s="23" t="s">
        <v>31</v>
      </c>
      <c r="I132" s="23" t="s">
        <v>228</v>
      </c>
      <c r="J132" s="23">
        <v>5</v>
      </c>
      <c r="K132" s="24">
        <v>10</v>
      </c>
      <c r="L132" s="33" t="s">
        <v>32</v>
      </c>
      <c r="M132" s="33" t="s">
        <v>32</v>
      </c>
      <c r="N132" s="33" t="s">
        <v>32</v>
      </c>
      <c r="O132" s="33" t="s">
        <v>32</v>
      </c>
      <c r="P132" s="43" t="s">
        <v>32</v>
      </c>
      <c r="Q132" s="44" t="s">
        <v>32</v>
      </c>
      <c r="R132" s="44" t="s">
        <v>32</v>
      </c>
      <c r="S132" s="46" t="s">
        <v>32</v>
      </c>
      <c r="T132" s="46" t="s">
        <v>32</v>
      </c>
      <c r="U132" s="37" t="s">
        <v>32</v>
      </c>
      <c r="V132" s="46" t="s">
        <v>32</v>
      </c>
      <c r="W132" s="46" t="s">
        <v>32</v>
      </c>
    </row>
    <row r="133" spans="2:23" s="69" customFormat="1" ht="30" thickBot="1" x14ac:dyDescent="0.3">
      <c r="B133" s="66" t="s">
        <v>229</v>
      </c>
      <c r="C133" s="18"/>
      <c r="D133" s="67"/>
      <c r="E133" s="67"/>
      <c r="F133" s="18"/>
      <c r="G133" s="38"/>
      <c r="H133" s="38"/>
      <c r="I133" s="67"/>
      <c r="J133" s="68"/>
      <c r="K133" s="67"/>
      <c r="L133" s="18"/>
      <c r="M133" s="18"/>
      <c r="N133" s="18"/>
      <c r="O133" s="18"/>
      <c r="P133" s="38"/>
      <c r="Q133" s="18"/>
      <c r="R133" s="18"/>
      <c r="S133" s="21"/>
      <c r="T133" s="21"/>
      <c r="U133" s="21"/>
      <c r="V133" s="21"/>
      <c r="W133" s="21"/>
    </row>
    <row r="134" spans="2:23" ht="44.25" thickBot="1" x14ac:dyDescent="0.3">
      <c r="B134" s="65" t="s">
        <v>230</v>
      </c>
      <c r="C134" s="23" t="s">
        <v>359</v>
      </c>
      <c r="D134" s="23">
        <v>25</v>
      </c>
      <c r="E134" s="23">
        <v>10</v>
      </c>
      <c r="F134" s="23">
        <v>1</v>
      </c>
      <c r="G134" s="23">
        <v>254</v>
      </c>
      <c r="H134" s="23" t="s">
        <v>68</v>
      </c>
      <c r="I134" s="23" t="s">
        <v>231</v>
      </c>
      <c r="J134" s="23">
        <v>3.4</v>
      </c>
      <c r="K134" s="24">
        <v>6</v>
      </c>
      <c r="L134" s="33" t="s">
        <v>32</v>
      </c>
      <c r="M134" s="33" t="s">
        <v>32</v>
      </c>
      <c r="N134" s="33" t="s">
        <v>32</v>
      </c>
      <c r="O134" s="33" t="s">
        <v>32</v>
      </c>
      <c r="P134" s="43" t="s">
        <v>32</v>
      </c>
      <c r="Q134" s="44" t="s">
        <v>32</v>
      </c>
      <c r="R134" s="44" t="s">
        <v>32</v>
      </c>
      <c r="S134" s="46" t="s">
        <v>32</v>
      </c>
      <c r="T134" s="46" t="s">
        <v>32</v>
      </c>
      <c r="U134" s="37" t="s">
        <v>32</v>
      </c>
      <c r="V134" s="46" t="s">
        <v>32</v>
      </c>
      <c r="W134" s="46" t="s">
        <v>32</v>
      </c>
    </row>
    <row r="135" spans="2:23" s="69" customFormat="1" ht="15.75" thickBot="1" x14ac:dyDescent="0.3">
      <c r="B135" s="66" t="s">
        <v>232</v>
      </c>
      <c r="C135" s="18"/>
      <c r="D135" s="67"/>
      <c r="E135" s="67"/>
      <c r="F135" s="18"/>
      <c r="G135" s="38"/>
      <c r="H135" s="38"/>
      <c r="I135" s="67"/>
      <c r="J135" s="68"/>
      <c r="K135" s="67"/>
      <c r="L135" s="18"/>
      <c r="M135" s="18"/>
      <c r="N135" s="18"/>
      <c r="O135" s="18"/>
      <c r="P135" s="38"/>
      <c r="Q135" s="18"/>
      <c r="R135" s="18"/>
      <c r="S135" s="21"/>
      <c r="T135" s="21"/>
      <c r="U135" s="21"/>
      <c r="V135" s="21"/>
      <c r="W135" s="21"/>
    </row>
    <row r="136" spans="2:23" ht="30" thickBot="1" x14ac:dyDescent="0.3">
      <c r="B136" s="65" t="s">
        <v>233</v>
      </c>
      <c r="C136" s="23" t="s">
        <v>369</v>
      </c>
      <c r="D136" s="23">
        <v>25</v>
      </c>
      <c r="E136" s="23">
        <v>10</v>
      </c>
      <c r="F136" s="23">
        <v>0.8</v>
      </c>
      <c r="G136" s="23">
        <v>260</v>
      </c>
      <c r="H136" s="23" t="s">
        <v>31</v>
      </c>
      <c r="I136" s="23" t="s">
        <v>234</v>
      </c>
      <c r="J136" s="23">
        <v>2.2000000000000002</v>
      </c>
      <c r="K136" s="24">
        <v>10</v>
      </c>
      <c r="L136" s="33" t="s">
        <v>32</v>
      </c>
      <c r="M136" s="33" t="s">
        <v>32</v>
      </c>
      <c r="N136" s="33" t="s">
        <v>32</v>
      </c>
      <c r="O136" s="33" t="s">
        <v>32</v>
      </c>
      <c r="P136" s="43" t="s">
        <v>32</v>
      </c>
      <c r="Q136" s="44" t="s">
        <v>32</v>
      </c>
      <c r="R136" s="44" t="s">
        <v>32</v>
      </c>
      <c r="S136" s="46" t="s">
        <v>32</v>
      </c>
      <c r="T136" s="46" t="s">
        <v>32</v>
      </c>
      <c r="U136" s="37" t="s">
        <v>32</v>
      </c>
      <c r="V136" s="46" t="s">
        <v>32</v>
      </c>
      <c r="W136" s="46" t="s">
        <v>32</v>
      </c>
    </row>
    <row r="137" spans="2:23" s="69" customFormat="1" ht="30" thickBot="1" x14ac:dyDescent="0.3">
      <c r="B137" s="66" t="s">
        <v>235</v>
      </c>
      <c r="C137" s="18" t="s">
        <v>352</v>
      </c>
      <c r="D137" s="67">
        <v>25</v>
      </c>
      <c r="E137" s="67">
        <v>10</v>
      </c>
      <c r="F137" s="18">
        <v>0.8</v>
      </c>
      <c r="G137" s="38">
        <v>254</v>
      </c>
      <c r="H137" s="38" t="s">
        <v>31</v>
      </c>
      <c r="I137" s="67" t="s">
        <v>370</v>
      </c>
      <c r="J137" s="68">
        <v>0.28000000000000003</v>
      </c>
      <c r="K137" s="67">
        <v>5</v>
      </c>
      <c r="L137" s="18" t="s">
        <v>32</v>
      </c>
      <c r="M137" s="18" t="s">
        <v>32</v>
      </c>
      <c r="N137" s="18" t="s">
        <v>32</v>
      </c>
      <c r="O137" s="18" t="s">
        <v>32</v>
      </c>
      <c r="P137" s="38" t="s">
        <v>32</v>
      </c>
      <c r="Q137" s="18" t="s">
        <v>32</v>
      </c>
      <c r="R137" s="18" t="s">
        <v>32</v>
      </c>
      <c r="S137" s="21" t="s">
        <v>32</v>
      </c>
      <c r="T137" s="21" t="s">
        <v>32</v>
      </c>
      <c r="U137" s="21" t="s">
        <v>32</v>
      </c>
      <c r="V137" s="21" t="s">
        <v>32</v>
      </c>
      <c r="W137" s="21" t="s">
        <v>32</v>
      </c>
    </row>
    <row r="138" spans="2:23" ht="30" thickBot="1" x14ac:dyDescent="0.3">
      <c r="B138" s="65" t="s">
        <v>236</v>
      </c>
      <c r="C138" s="23" t="s">
        <v>371</v>
      </c>
      <c r="D138" s="23">
        <v>25</v>
      </c>
      <c r="E138" s="23">
        <v>10</v>
      </c>
      <c r="F138" s="23">
        <v>0.5</v>
      </c>
      <c r="G138" s="23">
        <v>200</v>
      </c>
      <c r="H138" s="23" t="s">
        <v>31</v>
      </c>
      <c r="I138" s="23" t="s">
        <v>357</v>
      </c>
      <c r="J138" s="23">
        <v>0.4</v>
      </c>
      <c r="K138" s="24">
        <v>8</v>
      </c>
      <c r="L138" s="33" t="s">
        <v>32</v>
      </c>
      <c r="M138" s="33" t="s">
        <v>32</v>
      </c>
      <c r="N138" s="33" t="s">
        <v>32</v>
      </c>
      <c r="O138" s="33" t="s">
        <v>32</v>
      </c>
      <c r="P138" s="43" t="s">
        <v>32</v>
      </c>
      <c r="Q138" s="44" t="s">
        <v>32</v>
      </c>
      <c r="R138" s="44" t="s">
        <v>32</v>
      </c>
      <c r="S138" s="46" t="s">
        <v>32</v>
      </c>
      <c r="T138" s="46" t="s">
        <v>32</v>
      </c>
      <c r="U138" s="37" t="s">
        <v>32</v>
      </c>
      <c r="V138" s="46" t="s">
        <v>32</v>
      </c>
      <c r="W138" s="46" t="s">
        <v>32</v>
      </c>
    </row>
    <row r="139" spans="2:23" s="69" customFormat="1" ht="44.25" thickBot="1" x14ac:dyDescent="0.3">
      <c r="B139" s="66" t="s">
        <v>237</v>
      </c>
      <c r="C139" s="18" t="s">
        <v>372</v>
      </c>
      <c r="D139" s="67">
        <v>50</v>
      </c>
      <c r="E139" s="67">
        <v>10</v>
      </c>
      <c r="F139" s="18">
        <v>1</v>
      </c>
      <c r="G139" s="38">
        <v>275</v>
      </c>
      <c r="H139" s="38" t="s">
        <v>31</v>
      </c>
      <c r="I139" s="67" t="s">
        <v>238</v>
      </c>
      <c r="J139" s="68">
        <v>6.5</v>
      </c>
      <c r="K139" s="67">
        <v>8</v>
      </c>
      <c r="L139" s="18" t="s">
        <v>32</v>
      </c>
      <c r="M139" s="18" t="s">
        <v>32</v>
      </c>
      <c r="N139" s="18" t="s">
        <v>32</v>
      </c>
      <c r="O139" s="18" t="s">
        <v>32</v>
      </c>
      <c r="P139" s="38" t="s">
        <v>32</v>
      </c>
      <c r="Q139" s="18" t="s">
        <v>32</v>
      </c>
      <c r="R139" s="18" t="s">
        <v>32</v>
      </c>
      <c r="S139" s="21" t="s">
        <v>32</v>
      </c>
      <c r="T139" s="21" t="s">
        <v>32</v>
      </c>
      <c r="U139" s="21" t="s">
        <v>32</v>
      </c>
      <c r="V139" s="21" t="s">
        <v>32</v>
      </c>
      <c r="W139" s="21" t="s">
        <v>32</v>
      </c>
    </row>
    <row r="140" spans="2:23" ht="101.25" thickBot="1" x14ac:dyDescent="0.3">
      <c r="B140" s="65" t="s">
        <v>239</v>
      </c>
      <c r="C140" s="23" t="s">
        <v>373</v>
      </c>
      <c r="D140" s="23">
        <v>100</v>
      </c>
      <c r="E140" s="23">
        <v>10</v>
      </c>
      <c r="F140" s="23">
        <v>0.8</v>
      </c>
      <c r="G140" s="23">
        <v>263</v>
      </c>
      <c r="H140" s="23" t="s">
        <v>68</v>
      </c>
      <c r="I140" s="23" t="s">
        <v>240</v>
      </c>
      <c r="J140" s="23">
        <v>1.64</v>
      </c>
      <c r="K140" s="24">
        <v>10</v>
      </c>
      <c r="L140" s="33" t="s">
        <v>32</v>
      </c>
      <c r="M140" s="33" t="s">
        <v>32</v>
      </c>
      <c r="N140" s="33" t="s">
        <v>32</v>
      </c>
      <c r="O140" s="33" t="s">
        <v>32</v>
      </c>
      <c r="P140" s="43" t="s">
        <v>32</v>
      </c>
      <c r="Q140" s="44" t="s">
        <v>32</v>
      </c>
      <c r="R140" s="44" t="s">
        <v>32</v>
      </c>
      <c r="S140" s="46" t="s">
        <v>32</v>
      </c>
      <c r="T140" s="46" t="s">
        <v>32</v>
      </c>
      <c r="U140" s="37" t="s">
        <v>32</v>
      </c>
      <c r="V140" s="46" t="s">
        <v>32</v>
      </c>
      <c r="W140" s="46" t="s">
        <v>32</v>
      </c>
    </row>
    <row r="141" spans="2:23" s="69" customFormat="1" ht="44.25" thickBot="1" x14ac:dyDescent="0.3">
      <c r="B141" s="66" t="s">
        <v>241</v>
      </c>
      <c r="C141" s="18" t="s">
        <v>352</v>
      </c>
      <c r="D141" s="67">
        <v>50</v>
      </c>
      <c r="E141" s="67">
        <v>10</v>
      </c>
      <c r="F141" s="18">
        <v>0.5</v>
      </c>
      <c r="G141" s="38">
        <v>280</v>
      </c>
      <c r="H141" s="38" t="s">
        <v>31</v>
      </c>
      <c r="I141" s="67" t="s">
        <v>242</v>
      </c>
      <c r="J141" s="68">
        <v>1.4</v>
      </c>
      <c r="K141" s="67">
        <v>10</v>
      </c>
      <c r="L141" s="18" t="s">
        <v>32</v>
      </c>
      <c r="M141" s="18" t="s">
        <v>32</v>
      </c>
      <c r="N141" s="18" t="s">
        <v>32</v>
      </c>
      <c r="O141" s="18" t="s">
        <v>32</v>
      </c>
      <c r="P141" s="38" t="s">
        <v>32</v>
      </c>
      <c r="Q141" s="18" t="s">
        <v>32</v>
      </c>
      <c r="R141" s="18" t="s">
        <v>32</v>
      </c>
      <c r="S141" s="21" t="s">
        <v>32</v>
      </c>
      <c r="T141" s="21" t="s">
        <v>32</v>
      </c>
      <c r="U141" s="21" t="s">
        <v>32</v>
      </c>
      <c r="V141" s="21" t="s">
        <v>32</v>
      </c>
      <c r="W141" s="21" t="s">
        <v>32</v>
      </c>
    </row>
    <row r="142" spans="2:23" ht="30" thickBot="1" x14ac:dyDescent="0.3">
      <c r="B142" s="65" t="s">
        <v>243</v>
      </c>
      <c r="C142" s="23" t="s">
        <v>359</v>
      </c>
      <c r="D142" s="23">
        <v>50</v>
      </c>
      <c r="E142" s="23">
        <v>10</v>
      </c>
      <c r="F142" s="23">
        <v>0.8</v>
      </c>
      <c r="G142" s="23">
        <v>205</v>
      </c>
      <c r="H142" s="23" t="s">
        <v>31</v>
      </c>
      <c r="I142" s="23" t="s">
        <v>370</v>
      </c>
      <c r="J142" s="23">
        <v>5</v>
      </c>
      <c r="K142" s="24">
        <v>10</v>
      </c>
      <c r="L142" s="33" t="s">
        <v>32</v>
      </c>
      <c r="M142" s="33" t="s">
        <v>32</v>
      </c>
      <c r="N142" s="33" t="s">
        <v>32</v>
      </c>
      <c r="O142" s="33" t="s">
        <v>32</v>
      </c>
      <c r="P142" s="43" t="s">
        <v>32</v>
      </c>
      <c r="Q142" s="44" t="s">
        <v>32</v>
      </c>
      <c r="R142" s="44" t="s">
        <v>32</v>
      </c>
      <c r="S142" s="46" t="s">
        <v>32</v>
      </c>
      <c r="T142" s="46" t="s">
        <v>32</v>
      </c>
      <c r="U142" s="37" t="s">
        <v>32</v>
      </c>
      <c r="V142" s="46" t="s">
        <v>32</v>
      </c>
      <c r="W142" s="46" t="s">
        <v>32</v>
      </c>
    </row>
    <row r="143" spans="2:23" s="69" customFormat="1" ht="30" thickBot="1" x14ac:dyDescent="0.3">
      <c r="B143" s="66" t="s">
        <v>325</v>
      </c>
      <c r="C143" s="18" t="s">
        <v>359</v>
      </c>
      <c r="D143" s="67">
        <v>50</v>
      </c>
      <c r="E143" s="67">
        <v>10</v>
      </c>
      <c r="F143" s="18">
        <v>0.8</v>
      </c>
      <c r="G143" s="38">
        <v>205</v>
      </c>
      <c r="H143" s="38" t="s">
        <v>31</v>
      </c>
      <c r="I143" s="67" t="s">
        <v>370</v>
      </c>
      <c r="J143" s="68">
        <v>7</v>
      </c>
      <c r="K143" s="67">
        <v>10</v>
      </c>
      <c r="L143" s="18"/>
      <c r="M143" s="18"/>
      <c r="N143" s="18"/>
      <c r="O143" s="18"/>
      <c r="P143" s="38"/>
      <c r="Q143" s="18"/>
      <c r="R143" s="18"/>
      <c r="S143" s="21"/>
      <c r="T143" s="21"/>
      <c r="U143" s="21"/>
      <c r="V143" s="21"/>
      <c r="W143" s="21"/>
    </row>
    <row r="144" spans="2:23" ht="30" thickBot="1" x14ac:dyDescent="0.3">
      <c r="B144" s="65" t="s">
        <v>244</v>
      </c>
      <c r="C144" s="23" t="s">
        <v>32</v>
      </c>
      <c r="D144" s="23" t="s">
        <v>32</v>
      </c>
      <c r="E144" s="23" t="s">
        <v>32</v>
      </c>
      <c r="F144" s="23" t="s">
        <v>32</v>
      </c>
      <c r="G144" s="23" t="s">
        <v>32</v>
      </c>
      <c r="H144" s="23" t="s">
        <v>32</v>
      </c>
      <c r="I144" s="23" t="s">
        <v>32</v>
      </c>
      <c r="J144" s="23" t="s">
        <v>32</v>
      </c>
      <c r="K144" s="24" t="s">
        <v>32</v>
      </c>
      <c r="L144" s="33" t="s">
        <v>32</v>
      </c>
      <c r="M144" s="33" t="s">
        <v>32</v>
      </c>
      <c r="N144" s="33" t="s">
        <v>32</v>
      </c>
      <c r="O144" s="33" t="s">
        <v>32</v>
      </c>
      <c r="P144" s="43" t="s">
        <v>32</v>
      </c>
      <c r="Q144" s="44" t="s">
        <v>32</v>
      </c>
      <c r="R144" s="44" t="s">
        <v>32</v>
      </c>
      <c r="S144" s="46" t="s">
        <v>38</v>
      </c>
      <c r="T144" s="46" t="s">
        <v>39</v>
      </c>
      <c r="U144" s="37" t="s">
        <v>323</v>
      </c>
      <c r="V144" s="46">
        <v>3.6</v>
      </c>
      <c r="W144" s="46">
        <v>7</v>
      </c>
    </row>
    <row r="145" spans="2:23" s="69" customFormat="1" ht="30" thickBot="1" x14ac:dyDescent="0.3">
      <c r="B145" s="66" t="s">
        <v>245</v>
      </c>
      <c r="C145" s="18" t="s">
        <v>359</v>
      </c>
      <c r="D145" s="67">
        <v>100</v>
      </c>
      <c r="E145" s="67">
        <v>20</v>
      </c>
      <c r="F145" s="18">
        <v>1</v>
      </c>
      <c r="G145" s="38">
        <v>230</v>
      </c>
      <c r="H145" s="38" t="s">
        <v>246</v>
      </c>
      <c r="I145" s="67" t="s">
        <v>247</v>
      </c>
      <c r="J145" s="68">
        <v>6.1</v>
      </c>
      <c r="K145" s="67">
        <v>10</v>
      </c>
      <c r="L145" s="18" t="s">
        <v>32</v>
      </c>
      <c r="M145" s="18" t="s">
        <v>32</v>
      </c>
      <c r="N145" s="18" t="s">
        <v>32</v>
      </c>
      <c r="O145" s="18" t="s">
        <v>32</v>
      </c>
      <c r="P145" s="38" t="s">
        <v>32</v>
      </c>
      <c r="Q145" s="18" t="s">
        <v>32</v>
      </c>
      <c r="R145" s="18" t="s">
        <v>32</v>
      </c>
      <c r="S145" s="21" t="s">
        <v>32</v>
      </c>
      <c r="T145" s="21" t="s">
        <v>32</v>
      </c>
      <c r="U145" s="21" t="s">
        <v>32</v>
      </c>
      <c r="V145" s="21" t="s">
        <v>32</v>
      </c>
      <c r="W145" s="21" t="s">
        <v>32</v>
      </c>
    </row>
    <row r="146" spans="2:23" ht="30" thickBot="1" x14ac:dyDescent="0.3">
      <c r="B146" s="65" t="s">
        <v>248</v>
      </c>
      <c r="C146" s="23" t="s">
        <v>330</v>
      </c>
      <c r="D146" s="23">
        <v>25</v>
      </c>
      <c r="E146" s="23">
        <v>10</v>
      </c>
      <c r="F146" s="23">
        <v>0.8</v>
      </c>
      <c r="G146" s="23">
        <v>254</v>
      </c>
      <c r="H146" s="23" t="s">
        <v>31</v>
      </c>
      <c r="I146" s="23" t="s">
        <v>31</v>
      </c>
      <c r="J146" s="23">
        <v>2.6</v>
      </c>
      <c r="K146" s="24">
        <v>10</v>
      </c>
      <c r="L146" s="33" t="s">
        <v>32</v>
      </c>
      <c r="M146" s="33" t="s">
        <v>32</v>
      </c>
      <c r="N146" s="33" t="s">
        <v>32</v>
      </c>
      <c r="O146" s="33" t="s">
        <v>32</v>
      </c>
      <c r="P146" s="43" t="s">
        <v>32</v>
      </c>
      <c r="Q146" s="44" t="s">
        <v>32</v>
      </c>
      <c r="R146" s="44" t="s">
        <v>32</v>
      </c>
      <c r="S146" s="46" t="s">
        <v>38</v>
      </c>
      <c r="T146" s="46" t="s">
        <v>39</v>
      </c>
      <c r="U146" s="37" t="s">
        <v>323</v>
      </c>
      <c r="V146" s="46">
        <v>10</v>
      </c>
      <c r="W146" s="46">
        <v>20</v>
      </c>
    </row>
    <row r="147" spans="2:23" s="69" customFormat="1" ht="15.75" thickBot="1" x14ac:dyDescent="0.3">
      <c r="B147" s="66" t="s">
        <v>249</v>
      </c>
      <c r="C147" s="18" t="s">
        <v>359</v>
      </c>
      <c r="D147" s="67">
        <v>50</v>
      </c>
      <c r="E147" s="67">
        <v>10</v>
      </c>
      <c r="F147" s="18">
        <v>1</v>
      </c>
      <c r="G147" s="38">
        <v>220</v>
      </c>
      <c r="H147" s="38" t="s">
        <v>31</v>
      </c>
      <c r="I147" s="67" t="s">
        <v>31</v>
      </c>
      <c r="J147" s="68">
        <v>6.2</v>
      </c>
      <c r="K147" s="67">
        <v>10</v>
      </c>
      <c r="L147" s="18" t="s">
        <v>32</v>
      </c>
      <c r="M147" s="18" t="s">
        <v>32</v>
      </c>
      <c r="N147" s="18" t="s">
        <v>32</v>
      </c>
      <c r="O147" s="18" t="s">
        <v>32</v>
      </c>
      <c r="P147" s="38" t="s">
        <v>32</v>
      </c>
      <c r="Q147" s="18" t="s">
        <v>32</v>
      </c>
      <c r="R147" s="18" t="s">
        <v>32</v>
      </c>
      <c r="S147" s="21" t="s">
        <v>32</v>
      </c>
      <c r="T147" s="21" t="s">
        <v>32</v>
      </c>
      <c r="U147" s="21" t="s">
        <v>32</v>
      </c>
      <c r="V147" s="21" t="s">
        <v>32</v>
      </c>
      <c r="W147" s="21" t="s">
        <v>32</v>
      </c>
    </row>
    <row r="148" spans="2:23" ht="30" thickBot="1" x14ac:dyDescent="0.3">
      <c r="B148" s="65" t="s">
        <v>250</v>
      </c>
      <c r="C148" s="23" t="s">
        <v>359</v>
      </c>
      <c r="D148" s="23">
        <v>50</v>
      </c>
      <c r="E148" s="23">
        <v>10</v>
      </c>
      <c r="F148" s="23">
        <v>1</v>
      </c>
      <c r="G148" s="23">
        <v>220</v>
      </c>
      <c r="H148" s="23" t="s">
        <v>31</v>
      </c>
      <c r="I148" s="23" t="s">
        <v>60</v>
      </c>
      <c r="J148" s="23">
        <v>4</v>
      </c>
      <c r="K148" s="24">
        <v>10</v>
      </c>
      <c r="L148" s="33" t="s">
        <v>32</v>
      </c>
      <c r="M148" s="33" t="s">
        <v>32</v>
      </c>
      <c r="N148" s="33" t="s">
        <v>32</v>
      </c>
      <c r="O148" s="33" t="s">
        <v>32</v>
      </c>
      <c r="P148" s="43" t="s">
        <v>32</v>
      </c>
      <c r="Q148" s="44" t="s">
        <v>32</v>
      </c>
      <c r="R148" s="44" t="s">
        <v>32</v>
      </c>
      <c r="S148" s="46" t="s">
        <v>32</v>
      </c>
      <c r="T148" s="46" t="s">
        <v>32</v>
      </c>
      <c r="U148" s="37" t="s">
        <v>32</v>
      </c>
      <c r="V148" s="46" t="s">
        <v>32</v>
      </c>
      <c r="W148" s="46" t="s">
        <v>32</v>
      </c>
    </row>
    <row r="149" spans="2:23" s="69" customFormat="1" ht="30" thickBot="1" x14ac:dyDescent="0.3">
      <c r="B149" s="66" t="s">
        <v>251</v>
      </c>
      <c r="C149" s="18" t="s">
        <v>374</v>
      </c>
      <c r="D149" s="67"/>
      <c r="E149" s="67">
        <v>10</v>
      </c>
      <c r="F149" s="18">
        <v>0.8</v>
      </c>
      <c r="G149" s="38">
        <v>205</v>
      </c>
      <c r="H149" s="38" t="s">
        <v>31</v>
      </c>
      <c r="I149" s="67" t="s">
        <v>252</v>
      </c>
      <c r="J149" s="68"/>
      <c r="K149" s="67">
        <v>10</v>
      </c>
      <c r="L149" s="18"/>
      <c r="M149" s="18"/>
      <c r="N149" s="18"/>
      <c r="O149" s="18"/>
      <c r="P149" s="38"/>
      <c r="Q149" s="18"/>
      <c r="R149" s="18"/>
      <c r="S149" s="21"/>
      <c r="T149" s="21"/>
      <c r="U149" s="21"/>
      <c r="V149" s="21"/>
      <c r="W149" s="21"/>
    </row>
    <row r="150" spans="2:23" ht="30" thickBot="1" x14ac:dyDescent="0.3">
      <c r="B150" s="65" t="s">
        <v>253</v>
      </c>
      <c r="C150" s="23" t="s">
        <v>32</v>
      </c>
      <c r="D150" s="23" t="s">
        <v>32</v>
      </c>
      <c r="E150" s="23" t="s">
        <v>32</v>
      </c>
      <c r="F150" s="23" t="s">
        <v>32</v>
      </c>
      <c r="G150" s="23" t="s">
        <v>32</v>
      </c>
      <c r="H150" s="23" t="s">
        <v>32</v>
      </c>
      <c r="I150" s="23" t="s">
        <v>32</v>
      </c>
      <c r="J150" s="23" t="s">
        <v>32</v>
      </c>
      <c r="K150" s="24" t="s">
        <v>32</v>
      </c>
      <c r="L150" s="33" t="s">
        <v>32</v>
      </c>
      <c r="M150" s="33" t="s">
        <v>32</v>
      </c>
      <c r="N150" s="33" t="s">
        <v>32</v>
      </c>
      <c r="O150" s="33" t="s">
        <v>32</v>
      </c>
      <c r="P150" s="43" t="s">
        <v>32</v>
      </c>
      <c r="Q150" s="44" t="s">
        <v>32</v>
      </c>
      <c r="R150" s="44" t="s">
        <v>32</v>
      </c>
      <c r="S150" s="46" t="s">
        <v>38</v>
      </c>
      <c r="T150" s="46" t="s">
        <v>39</v>
      </c>
      <c r="U150" s="37" t="s">
        <v>323</v>
      </c>
      <c r="V150" s="46">
        <v>12</v>
      </c>
      <c r="W150" s="46">
        <v>20</v>
      </c>
    </row>
    <row r="151" spans="2:23" s="69" customFormat="1" ht="15.75" thickBot="1" x14ac:dyDescent="0.3">
      <c r="B151" s="66" t="s">
        <v>254</v>
      </c>
      <c r="C151" s="18" t="s">
        <v>352</v>
      </c>
      <c r="D151" s="67">
        <v>25</v>
      </c>
      <c r="E151" s="67">
        <v>10</v>
      </c>
      <c r="F151" s="18">
        <v>0.5</v>
      </c>
      <c r="G151" s="38">
        <v>254</v>
      </c>
      <c r="H151" s="38" t="s">
        <v>31</v>
      </c>
      <c r="I151" s="67" t="s">
        <v>71</v>
      </c>
      <c r="J151" s="68">
        <v>2.5</v>
      </c>
      <c r="K151" s="67">
        <v>5</v>
      </c>
      <c r="L151" s="18" t="s">
        <v>32</v>
      </c>
      <c r="M151" s="18" t="s">
        <v>32</v>
      </c>
      <c r="N151" s="18" t="s">
        <v>32</v>
      </c>
      <c r="O151" s="18" t="s">
        <v>32</v>
      </c>
      <c r="P151" s="38" t="s">
        <v>32</v>
      </c>
      <c r="Q151" s="18" t="s">
        <v>32</v>
      </c>
      <c r="R151" s="18" t="s">
        <v>32</v>
      </c>
      <c r="S151" s="21" t="s">
        <v>32</v>
      </c>
      <c r="T151" s="21" t="s">
        <v>32</v>
      </c>
      <c r="U151" s="21" t="s">
        <v>32</v>
      </c>
      <c r="V151" s="21" t="s">
        <v>32</v>
      </c>
      <c r="W151" s="21" t="s">
        <v>32</v>
      </c>
    </row>
    <row r="152" spans="2:23" ht="30" thickBot="1" x14ac:dyDescent="0.3">
      <c r="B152" s="65" t="s">
        <v>255</v>
      </c>
      <c r="C152" s="23" t="s">
        <v>32</v>
      </c>
      <c r="D152" s="23" t="s">
        <v>32</v>
      </c>
      <c r="E152" s="23" t="s">
        <v>32</v>
      </c>
      <c r="F152" s="23" t="s">
        <v>32</v>
      </c>
      <c r="G152" s="23" t="s">
        <v>32</v>
      </c>
      <c r="H152" s="23" t="s">
        <v>32</v>
      </c>
      <c r="I152" s="23" t="s">
        <v>32</v>
      </c>
      <c r="J152" s="23" t="s">
        <v>32</v>
      </c>
      <c r="K152" s="24" t="s">
        <v>32</v>
      </c>
      <c r="L152" s="33" t="s">
        <v>32</v>
      </c>
      <c r="M152" s="33" t="s">
        <v>32</v>
      </c>
      <c r="N152" s="33" t="s">
        <v>32</v>
      </c>
      <c r="O152" s="33" t="s">
        <v>32</v>
      </c>
      <c r="P152" s="43" t="s">
        <v>32</v>
      </c>
      <c r="Q152" s="44" t="s">
        <v>32</v>
      </c>
      <c r="R152" s="44" t="s">
        <v>32</v>
      </c>
      <c r="S152" s="46" t="s">
        <v>38</v>
      </c>
      <c r="T152" s="46" t="s">
        <v>39</v>
      </c>
      <c r="U152" s="37" t="s">
        <v>323</v>
      </c>
      <c r="V152" s="46">
        <v>8</v>
      </c>
      <c r="W152" s="46">
        <v>20</v>
      </c>
    </row>
    <row r="153" spans="2:23" s="69" customFormat="1" ht="15.75" thickBot="1" x14ac:dyDescent="0.3">
      <c r="B153" s="66" t="s">
        <v>256</v>
      </c>
      <c r="C153" s="18"/>
      <c r="D153" s="67"/>
      <c r="E153" s="67"/>
      <c r="F153" s="18"/>
      <c r="G153" s="38"/>
      <c r="H153" s="38"/>
      <c r="I153" s="67"/>
      <c r="J153" s="68"/>
      <c r="K153" s="67"/>
      <c r="L153" s="18"/>
      <c r="M153" s="18"/>
      <c r="N153" s="18"/>
      <c r="O153" s="18"/>
      <c r="P153" s="38"/>
      <c r="Q153" s="18"/>
      <c r="R153" s="18"/>
      <c r="S153" s="21"/>
      <c r="T153" s="21"/>
      <c r="U153" s="21"/>
      <c r="V153" s="21"/>
      <c r="W153" s="21"/>
    </row>
    <row r="154" spans="2:23" ht="30" thickBot="1" x14ac:dyDescent="0.3">
      <c r="B154" s="65" t="s">
        <v>257</v>
      </c>
      <c r="C154" s="23" t="s">
        <v>343</v>
      </c>
      <c r="D154" s="23">
        <v>50</v>
      </c>
      <c r="E154" s="23">
        <v>10</v>
      </c>
      <c r="F154" s="23">
        <v>1</v>
      </c>
      <c r="G154" s="23">
        <v>248</v>
      </c>
      <c r="H154" s="23" t="s">
        <v>68</v>
      </c>
      <c r="I154" s="23" t="s">
        <v>375</v>
      </c>
      <c r="J154" s="23">
        <v>5.64</v>
      </c>
      <c r="K154" s="24">
        <v>10</v>
      </c>
      <c r="L154" s="33" t="s">
        <v>32</v>
      </c>
      <c r="M154" s="33" t="s">
        <v>32</v>
      </c>
      <c r="N154" s="33" t="s">
        <v>32</v>
      </c>
      <c r="O154" s="33" t="s">
        <v>32</v>
      </c>
      <c r="P154" s="43" t="s">
        <v>32</v>
      </c>
      <c r="Q154" s="44" t="s">
        <v>32</v>
      </c>
      <c r="R154" s="44" t="s">
        <v>32</v>
      </c>
      <c r="S154" s="46" t="s">
        <v>32</v>
      </c>
      <c r="T154" s="46" t="s">
        <v>32</v>
      </c>
      <c r="U154" s="37" t="s">
        <v>32</v>
      </c>
      <c r="V154" s="46" t="s">
        <v>32</v>
      </c>
      <c r="W154" s="46" t="s">
        <v>32</v>
      </c>
    </row>
    <row r="155" spans="2:23" s="69" customFormat="1" ht="30" thickBot="1" x14ac:dyDescent="0.3">
      <c r="B155" s="66" t="s">
        <v>326</v>
      </c>
      <c r="C155" s="18" t="s">
        <v>343</v>
      </c>
      <c r="D155" s="67">
        <v>50</v>
      </c>
      <c r="E155" s="67">
        <v>10</v>
      </c>
      <c r="F155" s="18">
        <v>1</v>
      </c>
      <c r="G155" s="38">
        <v>248</v>
      </c>
      <c r="H155" s="38" t="s">
        <v>68</v>
      </c>
      <c r="I155" s="67" t="s">
        <v>375</v>
      </c>
      <c r="J155" s="68">
        <v>5.64</v>
      </c>
      <c r="K155" s="67">
        <v>10</v>
      </c>
      <c r="L155" s="18" t="s">
        <v>32</v>
      </c>
      <c r="M155" s="18" t="s">
        <v>32</v>
      </c>
      <c r="N155" s="18" t="s">
        <v>32</v>
      </c>
      <c r="O155" s="18" t="s">
        <v>32</v>
      </c>
      <c r="P155" s="38" t="s">
        <v>32</v>
      </c>
      <c r="Q155" s="18" t="s">
        <v>32</v>
      </c>
      <c r="R155" s="18" t="s">
        <v>32</v>
      </c>
      <c r="S155" s="21" t="s">
        <v>32</v>
      </c>
      <c r="T155" s="21" t="s">
        <v>32</v>
      </c>
      <c r="U155" s="21" t="s">
        <v>32</v>
      </c>
      <c r="V155" s="21" t="s">
        <v>32</v>
      </c>
      <c r="W155" s="21" t="s">
        <v>32</v>
      </c>
    </row>
    <row r="156" spans="2:23" ht="30" thickBot="1" x14ac:dyDescent="0.3">
      <c r="B156" s="65" t="s">
        <v>259</v>
      </c>
      <c r="C156" s="23" t="s">
        <v>376</v>
      </c>
      <c r="D156" s="23">
        <v>50</v>
      </c>
      <c r="E156" s="23">
        <v>10</v>
      </c>
      <c r="F156" s="23">
        <v>0.8</v>
      </c>
      <c r="G156" s="23">
        <v>254</v>
      </c>
      <c r="H156" s="23" t="s">
        <v>31</v>
      </c>
      <c r="I156" s="23" t="s">
        <v>357</v>
      </c>
      <c r="J156" s="23">
        <v>0.5</v>
      </c>
      <c r="K156" s="24">
        <v>10</v>
      </c>
      <c r="L156" s="33">
        <v>50</v>
      </c>
      <c r="M156" s="33">
        <v>0.8</v>
      </c>
      <c r="N156" s="33">
        <v>254</v>
      </c>
      <c r="O156" s="33" t="s">
        <v>31</v>
      </c>
      <c r="P156" s="41" t="s">
        <v>334</v>
      </c>
      <c r="Q156" s="44">
        <v>0.5</v>
      </c>
      <c r="R156" s="44">
        <v>5</v>
      </c>
      <c r="S156" s="46" t="s">
        <v>38</v>
      </c>
      <c r="T156" s="46" t="s">
        <v>39</v>
      </c>
      <c r="U156" s="37" t="s">
        <v>323</v>
      </c>
      <c r="V156" s="46">
        <v>11</v>
      </c>
      <c r="W156" s="46">
        <v>20</v>
      </c>
    </row>
    <row r="157" spans="2:23" s="69" customFormat="1" ht="44.25" thickBot="1" x14ac:dyDescent="0.3">
      <c r="B157" s="66" t="s">
        <v>260</v>
      </c>
      <c r="C157" s="18" t="s">
        <v>377</v>
      </c>
      <c r="D157" s="67">
        <v>25</v>
      </c>
      <c r="E157" s="67">
        <v>10</v>
      </c>
      <c r="F157" s="18">
        <v>0.8</v>
      </c>
      <c r="G157" s="38">
        <v>254</v>
      </c>
      <c r="H157" s="38" t="s">
        <v>31</v>
      </c>
      <c r="I157" s="67" t="s">
        <v>378</v>
      </c>
      <c r="J157" s="68">
        <v>3.5</v>
      </c>
      <c r="K157" s="67">
        <v>15</v>
      </c>
      <c r="L157" s="18">
        <v>25</v>
      </c>
      <c r="M157" s="18">
        <v>10</v>
      </c>
      <c r="N157" s="18">
        <v>0.8</v>
      </c>
      <c r="O157" s="18" t="s">
        <v>31</v>
      </c>
      <c r="P157" s="38" t="s">
        <v>379</v>
      </c>
      <c r="Q157" s="18">
        <v>3.5</v>
      </c>
      <c r="R157" s="18">
        <v>10</v>
      </c>
      <c r="S157" s="21"/>
      <c r="T157" s="21" t="s">
        <v>32</v>
      </c>
      <c r="U157" s="21" t="s">
        <v>32</v>
      </c>
      <c r="V157" s="21" t="s">
        <v>32</v>
      </c>
      <c r="W157" s="21" t="s">
        <v>32</v>
      </c>
    </row>
    <row r="158" spans="2:23" ht="30" thickBot="1" x14ac:dyDescent="0.3">
      <c r="B158" s="65" t="s">
        <v>261</v>
      </c>
      <c r="C158" s="23" t="s">
        <v>359</v>
      </c>
      <c r="D158" s="23">
        <v>50</v>
      </c>
      <c r="E158" s="23">
        <v>10</v>
      </c>
      <c r="F158" s="23">
        <v>1</v>
      </c>
      <c r="G158" s="23">
        <v>254</v>
      </c>
      <c r="H158" s="23" t="s">
        <v>119</v>
      </c>
      <c r="I158" s="23" t="s">
        <v>166</v>
      </c>
      <c r="J158" s="23">
        <v>0.5</v>
      </c>
      <c r="K158" s="24">
        <v>5</v>
      </c>
      <c r="L158" s="33" t="s">
        <v>32</v>
      </c>
      <c r="M158" s="33" t="s">
        <v>32</v>
      </c>
      <c r="N158" s="33" t="s">
        <v>32</v>
      </c>
      <c r="O158" s="33" t="s">
        <v>32</v>
      </c>
      <c r="P158" s="43" t="s">
        <v>32</v>
      </c>
      <c r="Q158" s="44" t="s">
        <v>32</v>
      </c>
      <c r="R158" s="44" t="s">
        <v>32</v>
      </c>
      <c r="S158" s="46" t="s">
        <v>32</v>
      </c>
      <c r="T158" s="46" t="s">
        <v>32</v>
      </c>
      <c r="U158" s="37" t="s">
        <v>32</v>
      </c>
      <c r="V158" s="46" t="s">
        <v>32</v>
      </c>
      <c r="W158" s="46" t="s">
        <v>32</v>
      </c>
    </row>
    <row r="159" spans="2:23" s="69" customFormat="1" ht="30" thickBot="1" x14ac:dyDescent="0.3">
      <c r="B159" s="66" t="s">
        <v>262</v>
      </c>
      <c r="C159" s="18" t="s">
        <v>350</v>
      </c>
      <c r="D159" s="67">
        <v>25</v>
      </c>
      <c r="E159" s="67">
        <v>10</v>
      </c>
      <c r="F159" s="18">
        <v>1</v>
      </c>
      <c r="G159" s="38">
        <v>280</v>
      </c>
      <c r="H159" s="38" t="s">
        <v>31</v>
      </c>
      <c r="I159" s="67" t="s">
        <v>263</v>
      </c>
      <c r="J159" s="68">
        <v>3.4</v>
      </c>
      <c r="K159" s="67">
        <v>10</v>
      </c>
      <c r="L159" s="18">
        <v>50</v>
      </c>
      <c r="M159" s="18">
        <v>0.8</v>
      </c>
      <c r="N159" s="18">
        <v>280</v>
      </c>
      <c r="O159" s="18" t="s">
        <v>31</v>
      </c>
      <c r="P159" s="38" t="s">
        <v>334</v>
      </c>
      <c r="Q159" s="18">
        <v>3.9</v>
      </c>
      <c r="R159" s="18">
        <v>10</v>
      </c>
      <c r="S159" s="21" t="s">
        <v>32</v>
      </c>
      <c r="T159" s="21" t="s">
        <v>32</v>
      </c>
      <c r="U159" s="21" t="s">
        <v>32</v>
      </c>
      <c r="V159" s="21" t="s">
        <v>32</v>
      </c>
      <c r="W159" s="21" t="s">
        <v>32</v>
      </c>
    </row>
    <row r="160" spans="2:23" ht="15.75" thickBot="1" x14ac:dyDescent="0.3">
      <c r="B160" s="65" t="s">
        <v>264</v>
      </c>
      <c r="C160" s="23" t="s">
        <v>350</v>
      </c>
      <c r="D160" s="23">
        <v>25</v>
      </c>
      <c r="E160" s="23">
        <v>10</v>
      </c>
      <c r="F160" s="23">
        <v>1</v>
      </c>
      <c r="G160" s="23">
        <v>280</v>
      </c>
      <c r="H160" s="23" t="s">
        <v>31</v>
      </c>
      <c r="I160" s="23" t="s">
        <v>263</v>
      </c>
      <c r="J160" s="23">
        <v>3.4</v>
      </c>
      <c r="K160" s="24">
        <v>10</v>
      </c>
      <c r="L160" s="33" t="s">
        <v>32</v>
      </c>
      <c r="M160" s="33" t="s">
        <v>32</v>
      </c>
      <c r="N160" s="33" t="s">
        <v>32</v>
      </c>
      <c r="O160" s="33" t="s">
        <v>32</v>
      </c>
      <c r="P160" s="43" t="s">
        <v>32</v>
      </c>
      <c r="Q160" s="44" t="s">
        <v>32</v>
      </c>
      <c r="R160" s="44" t="s">
        <v>32</v>
      </c>
      <c r="S160" s="46" t="s">
        <v>32</v>
      </c>
      <c r="T160" s="46" t="s">
        <v>32</v>
      </c>
      <c r="U160" s="37" t="s">
        <v>32</v>
      </c>
      <c r="V160" s="46" t="s">
        <v>32</v>
      </c>
      <c r="W160" s="46" t="s">
        <v>32</v>
      </c>
    </row>
    <row r="161" spans="2:23" s="69" customFormat="1" ht="44.25" thickBot="1" x14ac:dyDescent="0.3">
      <c r="B161" s="66" t="s">
        <v>265</v>
      </c>
      <c r="C161" s="18" t="s">
        <v>343</v>
      </c>
      <c r="D161" s="67">
        <v>25</v>
      </c>
      <c r="E161" s="67">
        <v>10</v>
      </c>
      <c r="F161" s="18">
        <v>1.2</v>
      </c>
      <c r="G161" s="38">
        <v>245</v>
      </c>
      <c r="H161" s="38" t="s">
        <v>31</v>
      </c>
      <c r="I161" s="67" t="s">
        <v>238</v>
      </c>
      <c r="J161" s="68">
        <v>5.78</v>
      </c>
      <c r="K161" s="67">
        <v>10</v>
      </c>
      <c r="L161" s="18" t="s">
        <v>32</v>
      </c>
      <c r="M161" s="18" t="s">
        <v>32</v>
      </c>
      <c r="N161" s="18" t="s">
        <v>32</v>
      </c>
      <c r="O161" s="18" t="s">
        <v>32</v>
      </c>
      <c r="P161" s="38" t="s">
        <v>32</v>
      </c>
      <c r="Q161" s="18" t="s">
        <v>32</v>
      </c>
      <c r="R161" s="18" t="s">
        <v>32</v>
      </c>
      <c r="S161" s="21" t="s">
        <v>32</v>
      </c>
      <c r="T161" s="21" t="s">
        <v>32</v>
      </c>
      <c r="U161" s="21" t="s">
        <v>32</v>
      </c>
      <c r="V161" s="21" t="s">
        <v>32</v>
      </c>
      <c r="W161" s="21" t="s">
        <v>32</v>
      </c>
    </row>
    <row r="162" spans="2:23" ht="30" thickBot="1" x14ac:dyDescent="0.3">
      <c r="B162" s="65" t="s">
        <v>266</v>
      </c>
      <c r="C162" s="23" t="s">
        <v>380</v>
      </c>
      <c r="D162" s="23">
        <v>50</v>
      </c>
      <c r="E162" s="23">
        <v>10</v>
      </c>
      <c r="F162" s="23">
        <v>0.8</v>
      </c>
      <c r="G162" s="23">
        <v>272</v>
      </c>
      <c r="H162" s="23" t="s">
        <v>31</v>
      </c>
      <c r="I162" s="23" t="s">
        <v>334</v>
      </c>
      <c r="J162" s="23">
        <v>0.25</v>
      </c>
      <c r="K162" s="24">
        <v>7</v>
      </c>
      <c r="L162" s="33" t="s">
        <v>32</v>
      </c>
      <c r="M162" s="33" t="s">
        <v>32</v>
      </c>
      <c r="N162" s="33" t="s">
        <v>32</v>
      </c>
      <c r="O162" s="33" t="s">
        <v>32</v>
      </c>
      <c r="P162" s="43" t="s">
        <v>32</v>
      </c>
      <c r="Q162" s="44" t="s">
        <v>32</v>
      </c>
      <c r="R162" s="44" t="s">
        <v>32</v>
      </c>
      <c r="S162" s="46" t="s">
        <v>32</v>
      </c>
      <c r="T162" s="46" t="s">
        <v>32</v>
      </c>
      <c r="U162" s="37" t="s">
        <v>32</v>
      </c>
      <c r="V162" s="46" t="s">
        <v>32</v>
      </c>
      <c r="W162" s="46" t="s">
        <v>32</v>
      </c>
    </row>
    <row r="163" spans="2:23" s="69" customFormat="1" ht="44.25" thickBot="1" x14ac:dyDescent="0.3">
      <c r="B163" s="66" t="s">
        <v>267</v>
      </c>
      <c r="C163" s="18" t="s">
        <v>359</v>
      </c>
      <c r="D163" s="67">
        <v>25</v>
      </c>
      <c r="E163" s="67">
        <v>10</v>
      </c>
      <c r="F163" s="18">
        <v>1</v>
      </c>
      <c r="G163" s="38">
        <v>238</v>
      </c>
      <c r="H163" s="38" t="s">
        <v>31</v>
      </c>
      <c r="I163" s="67" t="s">
        <v>268</v>
      </c>
      <c r="J163" s="68">
        <v>3.7</v>
      </c>
      <c r="K163" s="67">
        <v>7</v>
      </c>
      <c r="L163" s="18" t="s">
        <v>32</v>
      </c>
      <c r="M163" s="18" t="s">
        <v>32</v>
      </c>
      <c r="N163" s="18" t="s">
        <v>32</v>
      </c>
      <c r="O163" s="18" t="s">
        <v>32</v>
      </c>
      <c r="P163" s="38" t="s">
        <v>32</v>
      </c>
      <c r="Q163" s="18" t="s">
        <v>32</v>
      </c>
      <c r="R163" s="18" t="s">
        <v>32</v>
      </c>
      <c r="S163" s="21" t="s">
        <v>32</v>
      </c>
      <c r="T163" s="21" t="s">
        <v>32</v>
      </c>
      <c r="U163" s="21" t="s">
        <v>32</v>
      </c>
      <c r="V163" s="21" t="s">
        <v>32</v>
      </c>
      <c r="W163" s="21" t="s">
        <v>32</v>
      </c>
    </row>
    <row r="164" spans="2:23" ht="30" thickBot="1" x14ac:dyDescent="0.3">
      <c r="B164" s="65" t="s">
        <v>269</v>
      </c>
      <c r="C164" s="23" t="s">
        <v>350</v>
      </c>
      <c r="D164" s="23">
        <v>50</v>
      </c>
      <c r="E164" s="23">
        <v>10</v>
      </c>
      <c r="F164" s="23">
        <v>0.8</v>
      </c>
      <c r="G164" s="23">
        <v>238</v>
      </c>
      <c r="H164" s="23" t="s">
        <v>119</v>
      </c>
      <c r="I164" s="23" t="s">
        <v>270</v>
      </c>
      <c r="J164" s="23">
        <v>6.7</v>
      </c>
      <c r="K164" s="24">
        <v>10</v>
      </c>
      <c r="L164" s="33" t="s">
        <v>32</v>
      </c>
      <c r="M164" s="33" t="s">
        <v>32</v>
      </c>
      <c r="N164" s="33" t="s">
        <v>32</v>
      </c>
      <c r="O164" s="33" t="s">
        <v>32</v>
      </c>
      <c r="P164" s="43" t="s">
        <v>32</v>
      </c>
      <c r="Q164" s="44" t="s">
        <v>32</v>
      </c>
      <c r="R164" s="44" t="s">
        <v>32</v>
      </c>
      <c r="S164" s="46" t="s">
        <v>38</v>
      </c>
      <c r="T164" s="46" t="s">
        <v>39</v>
      </c>
      <c r="U164" s="37" t="s">
        <v>323</v>
      </c>
      <c r="V164" s="46">
        <v>8</v>
      </c>
      <c r="W164" s="46">
        <v>20</v>
      </c>
    </row>
    <row r="165" spans="2:23" s="69" customFormat="1" ht="30" thickBot="1" x14ac:dyDescent="0.3">
      <c r="B165" s="66" t="s">
        <v>271</v>
      </c>
      <c r="C165" s="18" t="s">
        <v>359</v>
      </c>
      <c r="D165" s="67">
        <v>25</v>
      </c>
      <c r="E165" s="67">
        <v>10</v>
      </c>
      <c r="F165" s="18">
        <v>1</v>
      </c>
      <c r="G165" s="38">
        <v>205</v>
      </c>
      <c r="H165" s="38" t="s">
        <v>119</v>
      </c>
      <c r="I165" s="67" t="s">
        <v>272</v>
      </c>
      <c r="J165" s="68">
        <v>3.8</v>
      </c>
      <c r="K165" s="67">
        <v>5</v>
      </c>
      <c r="L165" s="18" t="s">
        <v>32</v>
      </c>
      <c r="M165" s="18" t="s">
        <v>32</v>
      </c>
      <c r="N165" s="18" t="s">
        <v>32</v>
      </c>
      <c r="O165" s="18" t="s">
        <v>32</v>
      </c>
      <c r="P165" s="38" t="s">
        <v>32</v>
      </c>
      <c r="Q165" s="18" t="s">
        <v>32</v>
      </c>
      <c r="R165" s="18" t="s">
        <v>32</v>
      </c>
      <c r="S165" s="21" t="s">
        <v>38</v>
      </c>
      <c r="T165" s="21" t="s">
        <v>39</v>
      </c>
      <c r="U165" s="21" t="s">
        <v>323</v>
      </c>
      <c r="V165" s="21">
        <v>8</v>
      </c>
      <c r="W165" s="21">
        <v>20</v>
      </c>
    </row>
    <row r="166" spans="2:23" ht="15.75" thickBot="1" x14ac:dyDescent="0.3">
      <c r="B166" s="65" t="s">
        <v>273</v>
      </c>
      <c r="C166" s="23" t="s">
        <v>359</v>
      </c>
      <c r="D166" s="23">
        <v>25</v>
      </c>
      <c r="E166" s="23">
        <v>10</v>
      </c>
      <c r="F166" s="23">
        <v>1</v>
      </c>
      <c r="G166" s="23">
        <v>225</v>
      </c>
      <c r="H166" s="23" t="s">
        <v>31</v>
      </c>
      <c r="I166" s="23" t="s">
        <v>71</v>
      </c>
      <c r="J166" s="23" t="s">
        <v>274</v>
      </c>
      <c r="K166" s="24">
        <v>8</v>
      </c>
      <c r="L166" s="33" t="s">
        <v>32</v>
      </c>
      <c r="M166" s="33" t="s">
        <v>32</v>
      </c>
      <c r="N166" s="33" t="s">
        <v>32</v>
      </c>
      <c r="O166" s="33" t="s">
        <v>32</v>
      </c>
      <c r="P166" s="43" t="s">
        <v>32</v>
      </c>
      <c r="Q166" s="44" t="s">
        <v>32</v>
      </c>
      <c r="R166" s="44" t="s">
        <v>32</v>
      </c>
      <c r="S166" s="46" t="s">
        <v>32</v>
      </c>
      <c r="T166" s="46" t="s">
        <v>32</v>
      </c>
      <c r="U166" s="37" t="s">
        <v>32</v>
      </c>
      <c r="V166" s="46" t="s">
        <v>32</v>
      </c>
      <c r="W166" s="46" t="s">
        <v>32</v>
      </c>
    </row>
    <row r="167" spans="2:23" s="69" customFormat="1" ht="30" thickBot="1" x14ac:dyDescent="0.3">
      <c r="B167" s="66" t="s">
        <v>275</v>
      </c>
      <c r="C167" s="18" t="s">
        <v>350</v>
      </c>
      <c r="D167" s="67">
        <v>25</v>
      </c>
      <c r="E167" s="67">
        <v>10</v>
      </c>
      <c r="F167" s="18">
        <v>1</v>
      </c>
      <c r="G167" s="38">
        <v>205</v>
      </c>
      <c r="H167" s="38" t="s">
        <v>31</v>
      </c>
      <c r="I167" s="67" t="s">
        <v>276</v>
      </c>
      <c r="J167" s="68">
        <v>3.5</v>
      </c>
      <c r="K167" s="67">
        <v>10</v>
      </c>
      <c r="L167" s="18" t="s">
        <v>32</v>
      </c>
      <c r="M167" s="18" t="s">
        <v>32</v>
      </c>
      <c r="N167" s="18" t="s">
        <v>32</v>
      </c>
      <c r="O167" s="18" t="s">
        <v>32</v>
      </c>
      <c r="P167" s="38" t="s">
        <v>32</v>
      </c>
      <c r="Q167" s="18" t="s">
        <v>32</v>
      </c>
      <c r="R167" s="18" t="s">
        <v>32</v>
      </c>
      <c r="S167" s="21" t="s">
        <v>32</v>
      </c>
      <c r="T167" s="21" t="s">
        <v>32</v>
      </c>
      <c r="U167" s="21" t="s">
        <v>32</v>
      </c>
      <c r="V167" s="21" t="s">
        <v>32</v>
      </c>
      <c r="W167" s="21" t="s">
        <v>32</v>
      </c>
    </row>
    <row r="168" spans="2:23" ht="30" thickBot="1" x14ac:dyDescent="0.3">
      <c r="B168" s="65" t="s">
        <v>277</v>
      </c>
      <c r="C168" s="23" t="s">
        <v>332</v>
      </c>
      <c r="D168" s="23">
        <v>25</v>
      </c>
      <c r="E168" s="23">
        <v>10</v>
      </c>
      <c r="F168" s="23">
        <v>0.8</v>
      </c>
      <c r="G168" s="23">
        <v>220</v>
      </c>
      <c r="H168" s="23" t="s">
        <v>31</v>
      </c>
      <c r="I168" s="23" t="s">
        <v>353</v>
      </c>
      <c r="J168" s="23">
        <v>4.5999999999999996</v>
      </c>
      <c r="K168" s="24">
        <v>10</v>
      </c>
      <c r="L168" s="33" t="s">
        <v>32</v>
      </c>
      <c r="M168" s="33" t="s">
        <v>32</v>
      </c>
      <c r="N168" s="33" t="s">
        <v>32</v>
      </c>
      <c r="O168" s="33" t="s">
        <v>32</v>
      </c>
      <c r="P168" s="43" t="s">
        <v>32</v>
      </c>
      <c r="Q168" s="44" t="s">
        <v>32</v>
      </c>
      <c r="R168" s="44" t="s">
        <v>32</v>
      </c>
      <c r="S168" s="46" t="s">
        <v>32</v>
      </c>
      <c r="T168" s="46" t="s">
        <v>32</v>
      </c>
      <c r="U168" s="37" t="s">
        <v>32</v>
      </c>
      <c r="V168" s="46" t="s">
        <v>32</v>
      </c>
      <c r="W168" s="46" t="s">
        <v>32</v>
      </c>
    </row>
    <row r="169" spans="2:23" s="69" customFormat="1" ht="30" thickBot="1" x14ac:dyDescent="0.3">
      <c r="B169" s="66" t="s">
        <v>278</v>
      </c>
      <c r="C169" s="18" t="s">
        <v>359</v>
      </c>
      <c r="D169" s="67">
        <v>25</v>
      </c>
      <c r="E169" s="67">
        <v>10</v>
      </c>
      <c r="F169" s="18">
        <v>0.5</v>
      </c>
      <c r="G169" s="38">
        <v>254</v>
      </c>
      <c r="H169" s="38" t="s">
        <v>31</v>
      </c>
      <c r="I169" s="67" t="s">
        <v>334</v>
      </c>
      <c r="J169" s="68">
        <v>5.76</v>
      </c>
      <c r="K169" s="67">
        <v>7</v>
      </c>
      <c r="L169" s="18" t="s">
        <v>32</v>
      </c>
      <c r="M169" s="18" t="s">
        <v>32</v>
      </c>
      <c r="N169" s="18" t="s">
        <v>32</v>
      </c>
      <c r="O169" s="18" t="s">
        <v>32</v>
      </c>
      <c r="P169" s="38" t="s">
        <v>32</v>
      </c>
      <c r="Q169" s="18" t="s">
        <v>32</v>
      </c>
      <c r="R169" s="18" t="s">
        <v>32</v>
      </c>
      <c r="S169" s="21" t="s">
        <v>32</v>
      </c>
      <c r="T169" s="21" t="s">
        <v>32</v>
      </c>
      <c r="U169" s="21" t="s">
        <v>32</v>
      </c>
      <c r="V169" s="21" t="s">
        <v>32</v>
      </c>
      <c r="W169" s="21" t="s">
        <v>32</v>
      </c>
    </row>
    <row r="170" spans="2:23" ht="87" thickBot="1" x14ac:dyDescent="0.3">
      <c r="B170" s="65" t="s">
        <v>279</v>
      </c>
      <c r="C170" s="23" t="s">
        <v>330</v>
      </c>
      <c r="D170" s="23">
        <v>25</v>
      </c>
      <c r="E170" s="23">
        <v>10</v>
      </c>
      <c r="F170" s="23">
        <v>0.8</v>
      </c>
      <c r="G170" s="23">
        <v>250</v>
      </c>
      <c r="H170" s="23" t="s">
        <v>31</v>
      </c>
      <c r="I170" s="23" t="s">
        <v>280</v>
      </c>
      <c r="J170" s="23" t="s">
        <v>281</v>
      </c>
      <c r="K170" s="24">
        <v>15</v>
      </c>
      <c r="L170" s="33" t="s">
        <v>32</v>
      </c>
      <c r="M170" s="33" t="s">
        <v>32</v>
      </c>
      <c r="N170" s="33" t="s">
        <v>32</v>
      </c>
      <c r="O170" s="33" t="s">
        <v>32</v>
      </c>
      <c r="P170" s="43" t="s">
        <v>32</v>
      </c>
      <c r="Q170" s="44" t="s">
        <v>32</v>
      </c>
      <c r="R170" s="44" t="s">
        <v>32</v>
      </c>
      <c r="S170" s="46" t="s">
        <v>32</v>
      </c>
      <c r="T170" s="46" t="s">
        <v>32</v>
      </c>
      <c r="U170" s="37" t="s">
        <v>32</v>
      </c>
      <c r="V170" s="46" t="s">
        <v>32</v>
      </c>
      <c r="W170" s="46" t="s">
        <v>32</v>
      </c>
    </row>
    <row r="171" spans="2:23" s="69" customFormat="1" ht="30" thickBot="1" x14ac:dyDescent="0.3">
      <c r="B171" s="66" t="s">
        <v>282</v>
      </c>
      <c r="C171" s="18" t="s">
        <v>372</v>
      </c>
      <c r="D171" s="67">
        <v>50</v>
      </c>
      <c r="E171" s="67">
        <v>10</v>
      </c>
      <c r="F171" s="18">
        <v>1.4</v>
      </c>
      <c r="G171" s="38">
        <v>220</v>
      </c>
      <c r="H171" s="38" t="s">
        <v>68</v>
      </c>
      <c r="I171" s="67" t="s">
        <v>375</v>
      </c>
      <c r="J171" s="68" t="s">
        <v>283</v>
      </c>
      <c r="K171" s="67">
        <v>15</v>
      </c>
      <c r="L171" s="18" t="s">
        <v>32</v>
      </c>
      <c r="M171" s="18" t="s">
        <v>32</v>
      </c>
      <c r="N171" s="18" t="s">
        <v>32</v>
      </c>
      <c r="O171" s="18" t="s">
        <v>32</v>
      </c>
      <c r="P171" s="38" t="s">
        <v>32</v>
      </c>
      <c r="Q171" s="18" t="s">
        <v>32</v>
      </c>
      <c r="R171" s="18" t="s">
        <v>32</v>
      </c>
      <c r="S171" s="21" t="s">
        <v>32</v>
      </c>
      <c r="T171" s="21" t="s">
        <v>32</v>
      </c>
      <c r="U171" s="21" t="s">
        <v>32</v>
      </c>
      <c r="V171" s="21" t="s">
        <v>32</v>
      </c>
      <c r="W171" s="21" t="s">
        <v>32</v>
      </c>
    </row>
    <row r="172" spans="2:23" ht="30" thickBot="1" x14ac:dyDescent="0.3">
      <c r="B172" s="65" t="s">
        <v>284</v>
      </c>
      <c r="C172" s="23" t="s">
        <v>352</v>
      </c>
      <c r="D172" s="23">
        <v>50</v>
      </c>
      <c r="E172" s="23">
        <v>10</v>
      </c>
      <c r="F172" s="23">
        <v>0.5</v>
      </c>
      <c r="G172" s="23">
        <v>205</v>
      </c>
      <c r="H172" s="23" t="s">
        <v>31</v>
      </c>
      <c r="I172" s="23" t="s">
        <v>113</v>
      </c>
      <c r="J172" s="23">
        <v>1.57</v>
      </c>
      <c r="K172" s="24">
        <v>10</v>
      </c>
      <c r="L172" s="33" t="s">
        <v>32</v>
      </c>
      <c r="M172" s="33" t="s">
        <v>32</v>
      </c>
      <c r="N172" s="33" t="s">
        <v>32</v>
      </c>
      <c r="O172" s="33" t="s">
        <v>32</v>
      </c>
      <c r="P172" s="43" t="s">
        <v>32</v>
      </c>
      <c r="Q172" s="44" t="s">
        <v>32</v>
      </c>
      <c r="R172" s="44" t="s">
        <v>32</v>
      </c>
      <c r="S172" s="46" t="s">
        <v>32</v>
      </c>
      <c r="T172" s="46" t="s">
        <v>32</v>
      </c>
      <c r="U172" s="37" t="s">
        <v>32</v>
      </c>
      <c r="V172" s="46" t="s">
        <v>32</v>
      </c>
      <c r="W172" s="46" t="s">
        <v>32</v>
      </c>
    </row>
    <row r="173" spans="2:23" s="69" customFormat="1" ht="15.75" thickBot="1" x14ac:dyDescent="0.3">
      <c r="B173" s="66" t="s">
        <v>285</v>
      </c>
      <c r="C173" s="18" t="s">
        <v>330</v>
      </c>
      <c r="D173" s="67">
        <v>50</v>
      </c>
      <c r="E173" s="67">
        <v>10</v>
      </c>
      <c r="F173" s="18">
        <v>0.8</v>
      </c>
      <c r="G173" s="38">
        <v>254</v>
      </c>
      <c r="H173" s="38" t="s">
        <v>31</v>
      </c>
      <c r="I173" s="67" t="s">
        <v>31</v>
      </c>
      <c r="J173" s="68">
        <v>2.5</v>
      </c>
      <c r="K173" s="67">
        <v>10</v>
      </c>
      <c r="L173" s="18" t="s">
        <v>32</v>
      </c>
      <c r="M173" s="18" t="s">
        <v>32</v>
      </c>
      <c r="N173" s="18" t="s">
        <v>32</v>
      </c>
      <c r="O173" s="18" t="s">
        <v>32</v>
      </c>
      <c r="P173" s="38" t="s">
        <v>32</v>
      </c>
      <c r="Q173" s="18" t="s">
        <v>32</v>
      </c>
      <c r="R173" s="18" t="s">
        <v>32</v>
      </c>
      <c r="S173" s="21" t="s">
        <v>32</v>
      </c>
      <c r="T173" s="21" t="s">
        <v>32</v>
      </c>
      <c r="U173" s="21" t="s">
        <v>32</v>
      </c>
      <c r="V173" s="21" t="s">
        <v>32</v>
      </c>
      <c r="W173" s="21" t="s">
        <v>32</v>
      </c>
    </row>
    <row r="174" spans="2:23" ht="30" thickBot="1" x14ac:dyDescent="0.3">
      <c r="B174" s="65" t="s">
        <v>286</v>
      </c>
      <c r="C174" s="23" t="s">
        <v>350</v>
      </c>
      <c r="D174" s="23">
        <v>25</v>
      </c>
      <c r="E174" s="23">
        <v>10</v>
      </c>
      <c r="F174" s="23">
        <v>1</v>
      </c>
      <c r="G174" s="23">
        <v>220</v>
      </c>
      <c r="H174" s="23" t="s">
        <v>31</v>
      </c>
      <c r="I174" s="23" t="s">
        <v>381</v>
      </c>
      <c r="J174" s="23">
        <v>2.6</v>
      </c>
      <c r="K174" s="24">
        <v>10</v>
      </c>
      <c r="L174" s="33" t="s">
        <v>32</v>
      </c>
      <c r="M174" s="33" t="s">
        <v>32</v>
      </c>
      <c r="N174" s="33" t="s">
        <v>32</v>
      </c>
      <c r="O174" s="33" t="s">
        <v>32</v>
      </c>
      <c r="P174" s="43" t="s">
        <v>32</v>
      </c>
      <c r="Q174" s="44" t="s">
        <v>32</v>
      </c>
      <c r="R174" s="44" t="s">
        <v>32</v>
      </c>
      <c r="S174" s="46" t="s">
        <v>32</v>
      </c>
      <c r="T174" s="46" t="s">
        <v>32</v>
      </c>
      <c r="U174" s="37" t="s">
        <v>32</v>
      </c>
      <c r="V174" s="46" t="s">
        <v>32</v>
      </c>
      <c r="W174" s="46" t="s">
        <v>32</v>
      </c>
    </row>
    <row r="175" spans="2:23" s="69" customFormat="1" ht="44.25" thickBot="1" x14ac:dyDescent="0.3">
      <c r="B175" s="66" t="s">
        <v>287</v>
      </c>
      <c r="C175" s="18" t="s">
        <v>359</v>
      </c>
      <c r="D175" s="67">
        <v>50</v>
      </c>
      <c r="E175" s="67">
        <v>10</v>
      </c>
      <c r="F175" s="18">
        <v>1</v>
      </c>
      <c r="G175" s="38">
        <v>205</v>
      </c>
      <c r="H175" s="38" t="s">
        <v>31</v>
      </c>
      <c r="I175" s="67" t="s">
        <v>147</v>
      </c>
      <c r="J175" s="68">
        <v>2.7</v>
      </c>
      <c r="K175" s="67">
        <v>10</v>
      </c>
      <c r="L175" s="18" t="s">
        <v>32</v>
      </c>
      <c r="M175" s="18" t="s">
        <v>32</v>
      </c>
      <c r="N175" s="18" t="s">
        <v>32</v>
      </c>
      <c r="O175" s="18" t="s">
        <v>32</v>
      </c>
      <c r="P175" s="38" t="s">
        <v>32</v>
      </c>
      <c r="Q175" s="18" t="s">
        <v>32</v>
      </c>
      <c r="R175" s="18" t="s">
        <v>32</v>
      </c>
      <c r="S175" s="21" t="s">
        <v>38</v>
      </c>
      <c r="T175" s="21" t="s">
        <v>39</v>
      </c>
      <c r="U175" s="21" t="s">
        <v>323</v>
      </c>
      <c r="V175" s="21">
        <v>8</v>
      </c>
      <c r="W175" s="21">
        <v>20</v>
      </c>
    </row>
    <row r="176" spans="2:23" ht="30" thickBot="1" x14ac:dyDescent="0.3">
      <c r="B176" s="65" t="s">
        <v>288</v>
      </c>
      <c r="C176" s="23" t="s">
        <v>359</v>
      </c>
      <c r="D176" s="23">
        <v>50</v>
      </c>
      <c r="E176" s="23">
        <v>10</v>
      </c>
      <c r="F176" s="23">
        <v>1.4</v>
      </c>
      <c r="G176" s="23">
        <v>210</v>
      </c>
      <c r="H176" s="23" t="s">
        <v>31</v>
      </c>
      <c r="I176" s="23" t="s">
        <v>357</v>
      </c>
      <c r="J176" s="23">
        <v>6.8</v>
      </c>
      <c r="K176" s="24">
        <v>10</v>
      </c>
      <c r="L176" s="33">
        <v>25</v>
      </c>
      <c r="M176" s="33">
        <v>1</v>
      </c>
      <c r="N176" s="33">
        <v>205</v>
      </c>
      <c r="O176" s="33" t="s">
        <v>31</v>
      </c>
      <c r="P176" s="41" t="s">
        <v>100</v>
      </c>
      <c r="Q176" s="44">
        <v>2.9</v>
      </c>
      <c r="R176" s="44">
        <v>5</v>
      </c>
      <c r="S176" s="46" t="s">
        <v>32</v>
      </c>
      <c r="T176" s="46" t="s">
        <v>32</v>
      </c>
      <c r="U176" s="37" t="s">
        <v>32</v>
      </c>
      <c r="V176" s="46" t="s">
        <v>32</v>
      </c>
      <c r="W176" s="46" t="s">
        <v>32</v>
      </c>
    </row>
    <row r="177" spans="2:23" s="69" customFormat="1" ht="30" thickBot="1" x14ac:dyDescent="0.3">
      <c r="B177" s="66" t="s">
        <v>289</v>
      </c>
      <c r="C177" s="18" t="s">
        <v>359</v>
      </c>
      <c r="D177" s="67">
        <v>50</v>
      </c>
      <c r="E177" s="67">
        <v>10</v>
      </c>
      <c r="F177" s="18">
        <v>1.2</v>
      </c>
      <c r="G177" s="38">
        <v>220</v>
      </c>
      <c r="H177" s="38" t="s">
        <v>31</v>
      </c>
      <c r="I177" s="67" t="s">
        <v>290</v>
      </c>
      <c r="J177" s="68">
        <v>4.01</v>
      </c>
      <c r="K177" s="67">
        <v>15</v>
      </c>
      <c r="L177" s="18" t="s">
        <v>32</v>
      </c>
      <c r="M177" s="18" t="s">
        <v>32</v>
      </c>
      <c r="N177" s="18" t="s">
        <v>32</v>
      </c>
      <c r="O177" s="18" t="s">
        <v>32</v>
      </c>
      <c r="P177" s="38" t="s">
        <v>32</v>
      </c>
      <c r="Q177" s="18" t="s">
        <v>32</v>
      </c>
      <c r="R177" s="18" t="s">
        <v>32</v>
      </c>
      <c r="S177" s="21" t="s">
        <v>38</v>
      </c>
      <c r="T177" s="21" t="s">
        <v>39</v>
      </c>
      <c r="U177" s="21" t="s">
        <v>323</v>
      </c>
      <c r="V177" s="21">
        <v>8</v>
      </c>
      <c r="W177" s="21">
        <v>20</v>
      </c>
    </row>
    <row r="178" spans="2:23" ht="30" thickBot="1" x14ac:dyDescent="0.3">
      <c r="B178" s="65" t="s">
        <v>291</v>
      </c>
      <c r="C178" s="23" t="s">
        <v>330</v>
      </c>
      <c r="D178" s="23">
        <v>50</v>
      </c>
      <c r="E178" s="23">
        <v>10</v>
      </c>
      <c r="F178" s="23">
        <v>1</v>
      </c>
      <c r="G178" s="23">
        <v>254</v>
      </c>
      <c r="H178" s="23" t="s">
        <v>31</v>
      </c>
      <c r="I178" s="23" t="s">
        <v>357</v>
      </c>
      <c r="J178" s="23">
        <v>1.8</v>
      </c>
      <c r="K178" s="24">
        <v>7</v>
      </c>
      <c r="L178" s="33" t="s">
        <v>32</v>
      </c>
      <c r="M178" s="33" t="s">
        <v>32</v>
      </c>
      <c r="N178" s="33" t="s">
        <v>32</v>
      </c>
      <c r="O178" s="33" t="s">
        <v>32</v>
      </c>
      <c r="P178" s="43" t="s">
        <v>32</v>
      </c>
      <c r="Q178" s="44" t="s">
        <v>32</v>
      </c>
      <c r="R178" s="44" t="s">
        <v>32</v>
      </c>
      <c r="S178" s="46" t="s">
        <v>32</v>
      </c>
      <c r="T178" s="46" t="s">
        <v>32</v>
      </c>
      <c r="U178" s="37" t="s">
        <v>32</v>
      </c>
      <c r="V178" s="46" t="s">
        <v>32</v>
      </c>
      <c r="W178" s="46" t="s">
        <v>32</v>
      </c>
    </row>
    <row r="179" spans="2:23" s="69" customFormat="1" ht="30" thickBot="1" x14ac:dyDescent="0.3">
      <c r="B179" s="66" t="s">
        <v>292</v>
      </c>
      <c r="C179" s="18" t="s">
        <v>350</v>
      </c>
      <c r="D179" s="67">
        <v>50</v>
      </c>
      <c r="E179" s="67">
        <v>10</v>
      </c>
      <c r="F179" s="18">
        <v>1</v>
      </c>
      <c r="G179" s="38">
        <v>220</v>
      </c>
      <c r="H179" s="38" t="s">
        <v>31</v>
      </c>
      <c r="I179" s="67" t="s">
        <v>113</v>
      </c>
      <c r="J179" s="68">
        <v>3.3</v>
      </c>
      <c r="K179" s="67">
        <v>10</v>
      </c>
      <c r="L179" s="18" t="s">
        <v>32</v>
      </c>
      <c r="M179" s="18" t="s">
        <v>32</v>
      </c>
      <c r="N179" s="18" t="s">
        <v>32</v>
      </c>
      <c r="O179" s="18" t="s">
        <v>32</v>
      </c>
      <c r="P179" s="38" t="s">
        <v>32</v>
      </c>
      <c r="Q179" s="18" t="s">
        <v>32</v>
      </c>
      <c r="R179" s="18" t="s">
        <v>32</v>
      </c>
      <c r="S179" s="21" t="s">
        <v>32</v>
      </c>
      <c r="T179" s="21" t="s">
        <v>32</v>
      </c>
      <c r="U179" s="21" t="s">
        <v>32</v>
      </c>
      <c r="V179" s="21" t="s">
        <v>32</v>
      </c>
      <c r="W179" s="21" t="s">
        <v>32</v>
      </c>
    </row>
    <row r="180" spans="2:23" ht="15.75" thickBot="1" x14ac:dyDescent="0.3">
      <c r="B180" s="65" t="s">
        <v>293</v>
      </c>
      <c r="C180" s="23"/>
      <c r="D180" s="23"/>
      <c r="E180" s="23"/>
      <c r="F180" s="23"/>
      <c r="G180" s="23"/>
      <c r="H180" s="23"/>
      <c r="I180" s="23"/>
      <c r="J180" s="23"/>
      <c r="K180" s="24"/>
      <c r="L180" s="33"/>
      <c r="M180" s="33"/>
      <c r="N180" s="33"/>
      <c r="O180" s="33"/>
      <c r="P180" s="43"/>
      <c r="Q180" s="44"/>
      <c r="R180" s="44"/>
      <c r="S180" s="46"/>
      <c r="T180" s="46"/>
      <c r="U180" s="37"/>
      <c r="V180" s="46"/>
      <c r="W180" s="46"/>
    </row>
    <row r="181" spans="2:23" s="69" customFormat="1" ht="15.75" thickBot="1" x14ac:dyDescent="0.3">
      <c r="B181" s="66" t="s">
        <v>294</v>
      </c>
      <c r="C181" s="18" t="s">
        <v>330</v>
      </c>
      <c r="D181" s="67">
        <v>50</v>
      </c>
      <c r="E181" s="67">
        <v>10</v>
      </c>
      <c r="F181" s="18">
        <v>0.8</v>
      </c>
      <c r="G181" s="38">
        <v>254</v>
      </c>
      <c r="H181" s="38" t="s">
        <v>31</v>
      </c>
      <c r="I181" s="67" t="s">
        <v>31</v>
      </c>
      <c r="J181" s="68">
        <v>2.5</v>
      </c>
      <c r="K181" s="67">
        <v>10</v>
      </c>
      <c r="L181" s="18" t="s">
        <v>32</v>
      </c>
      <c r="M181" s="18" t="s">
        <v>32</v>
      </c>
      <c r="N181" s="18" t="s">
        <v>32</v>
      </c>
      <c r="O181" s="18" t="s">
        <v>32</v>
      </c>
      <c r="P181" s="38" t="s">
        <v>32</v>
      </c>
      <c r="Q181" s="18" t="s">
        <v>32</v>
      </c>
      <c r="R181" s="18" t="s">
        <v>32</v>
      </c>
      <c r="S181" s="21" t="s">
        <v>32</v>
      </c>
      <c r="T181" s="21" t="s">
        <v>32</v>
      </c>
      <c r="U181" s="21" t="s">
        <v>32</v>
      </c>
      <c r="V181" s="21" t="s">
        <v>32</v>
      </c>
      <c r="W181" s="21" t="s">
        <v>32</v>
      </c>
    </row>
    <row r="182" spans="2:23" ht="15.75" thickBot="1" x14ac:dyDescent="0.3">
      <c r="B182" s="65" t="s">
        <v>295</v>
      </c>
      <c r="C182" s="23" t="s">
        <v>330</v>
      </c>
      <c r="D182" s="23">
        <v>50</v>
      </c>
      <c r="E182" s="23">
        <v>10</v>
      </c>
      <c r="F182" s="23">
        <v>0.8</v>
      </c>
      <c r="G182" s="23">
        <v>205</v>
      </c>
      <c r="H182" s="23" t="s">
        <v>31</v>
      </c>
      <c r="I182" s="23" t="s">
        <v>31</v>
      </c>
      <c r="J182" s="23">
        <v>2.8</v>
      </c>
      <c r="K182" s="24">
        <v>10</v>
      </c>
      <c r="L182" s="33" t="s">
        <v>32</v>
      </c>
      <c r="M182" s="33" t="s">
        <v>32</v>
      </c>
      <c r="N182" s="33" t="s">
        <v>32</v>
      </c>
      <c r="O182" s="33" t="s">
        <v>32</v>
      </c>
      <c r="P182" s="43" t="s">
        <v>32</v>
      </c>
      <c r="Q182" s="44" t="s">
        <v>32</v>
      </c>
      <c r="R182" s="44" t="s">
        <v>32</v>
      </c>
      <c r="S182" s="46" t="s">
        <v>32</v>
      </c>
      <c r="T182" s="46" t="s">
        <v>32</v>
      </c>
      <c r="U182" s="37" t="s">
        <v>32</v>
      </c>
      <c r="V182" s="46" t="s">
        <v>32</v>
      </c>
      <c r="W182" s="46" t="s">
        <v>32</v>
      </c>
    </row>
    <row r="183" spans="2:23" s="69" customFormat="1" ht="30" thickBot="1" x14ac:dyDescent="0.3">
      <c r="B183" s="66" t="s">
        <v>296</v>
      </c>
      <c r="C183" s="18" t="s">
        <v>332</v>
      </c>
      <c r="D183" s="67">
        <v>50</v>
      </c>
      <c r="E183" s="67">
        <v>10</v>
      </c>
      <c r="F183" s="18">
        <v>0.8</v>
      </c>
      <c r="G183" s="38">
        <v>254</v>
      </c>
      <c r="H183" s="38" t="s">
        <v>31</v>
      </c>
      <c r="I183" s="67" t="s">
        <v>31</v>
      </c>
      <c r="J183" s="68">
        <v>2.5</v>
      </c>
      <c r="K183" s="67">
        <v>10</v>
      </c>
      <c r="L183" s="18" t="s">
        <v>32</v>
      </c>
      <c r="M183" s="18" t="s">
        <v>32</v>
      </c>
      <c r="N183" s="18" t="s">
        <v>32</v>
      </c>
      <c r="O183" s="18" t="s">
        <v>32</v>
      </c>
      <c r="P183" s="38" t="s">
        <v>32</v>
      </c>
      <c r="Q183" s="18" t="s">
        <v>32</v>
      </c>
      <c r="R183" s="18" t="s">
        <v>32</v>
      </c>
      <c r="S183" s="21" t="s">
        <v>32</v>
      </c>
      <c r="T183" s="21" t="s">
        <v>32</v>
      </c>
      <c r="U183" s="21" t="s">
        <v>32</v>
      </c>
      <c r="V183" s="21" t="s">
        <v>32</v>
      </c>
      <c r="W183" s="21" t="s">
        <v>32</v>
      </c>
    </row>
    <row r="184" spans="2:23" ht="15.75" thickBot="1" x14ac:dyDescent="0.3">
      <c r="B184" s="65" t="s">
        <v>297</v>
      </c>
      <c r="C184" s="23" t="s">
        <v>330</v>
      </c>
      <c r="D184" s="23">
        <v>50</v>
      </c>
      <c r="E184" s="23">
        <v>10</v>
      </c>
      <c r="F184" s="23">
        <v>0.8</v>
      </c>
      <c r="G184" s="23">
        <v>254</v>
      </c>
      <c r="H184" s="23" t="s">
        <v>31</v>
      </c>
      <c r="I184" s="23" t="s">
        <v>31</v>
      </c>
      <c r="J184" s="23">
        <v>2.5</v>
      </c>
      <c r="K184" s="24">
        <v>10</v>
      </c>
      <c r="L184" s="33" t="s">
        <v>32</v>
      </c>
      <c r="M184" s="33" t="s">
        <v>32</v>
      </c>
      <c r="N184" s="33" t="s">
        <v>32</v>
      </c>
      <c r="O184" s="33" t="s">
        <v>32</v>
      </c>
      <c r="P184" s="43" t="s">
        <v>32</v>
      </c>
      <c r="Q184" s="44" t="s">
        <v>32</v>
      </c>
      <c r="R184" s="44" t="s">
        <v>32</v>
      </c>
      <c r="S184" s="46" t="s">
        <v>32</v>
      </c>
      <c r="T184" s="46" t="s">
        <v>32</v>
      </c>
      <c r="U184" s="37" t="s">
        <v>32</v>
      </c>
      <c r="V184" s="46" t="s">
        <v>32</v>
      </c>
      <c r="W184" s="46" t="s">
        <v>32</v>
      </c>
    </row>
    <row r="185" spans="2:23" s="69" customFormat="1" ht="87" thickBot="1" x14ac:dyDescent="0.3">
      <c r="B185" s="66" t="s">
        <v>298</v>
      </c>
      <c r="C185" s="18" t="s">
        <v>359</v>
      </c>
      <c r="D185" s="67">
        <v>50</v>
      </c>
      <c r="E185" s="67">
        <v>10</v>
      </c>
      <c r="F185" s="18">
        <v>1</v>
      </c>
      <c r="G185" s="38">
        <v>251</v>
      </c>
      <c r="H185" s="38" t="s">
        <v>31</v>
      </c>
      <c r="I185" s="67" t="s">
        <v>299</v>
      </c>
      <c r="J185" s="68">
        <v>2.4</v>
      </c>
      <c r="K185" s="67">
        <v>5</v>
      </c>
      <c r="L185" s="18">
        <v>50</v>
      </c>
      <c r="M185" s="18">
        <v>1</v>
      </c>
      <c r="N185" s="18">
        <v>230</v>
      </c>
      <c r="O185" s="18" t="s">
        <v>31</v>
      </c>
      <c r="P185" s="38" t="s">
        <v>300</v>
      </c>
      <c r="Q185" s="18">
        <v>2.4</v>
      </c>
      <c r="R185" s="18">
        <v>5</v>
      </c>
      <c r="S185" s="21" t="s">
        <v>32</v>
      </c>
      <c r="T185" s="21" t="s">
        <v>32</v>
      </c>
      <c r="U185" s="21" t="s">
        <v>32</v>
      </c>
      <c r="V185" s="21" t="s">
        <v>32</v>
      </c>
      <c r="W185" s="21" t="s">
        <v>32</v>
      </c>
    </row>
    <row r="186" spans="2:23" ht="30" thickBot="1" x14ac:dyDescent="0.3">
      <c r="B186" s="65" t="s">
        <v>301</v>
      </c>
      <c r="C186" s="23" t="s">
        <v>359</v>
      </c>
      <c r="D186" s="23">
        <v>25</v>
      </c>
      <c r="E186" s="23">
        <v>10</v>
      </c>
      <c r="F186" s="23">
        <v>1</v>
      </c>
      <c r="G186" s="23">
        <v>230</v>
      </c>
      <c r="H186" s="23" t="s">
        <v>68</v>
      </c>
      <c r="I186" s="23" t="s">
        <v>382</v>
      </c>
      <c r="J186" s="23">
        <v>3.6</v>
      </c>
      <c r="K186" s="24">
        <v>10</v>
      </c>
      <c r="L186" s="33" t="s">
        <v>32</v>
      </c>
      <c r="M186" s="33" t="s">
        <v>32</v>
      </c>
      <c r="N186" s="33" t="s">
        <v>32</v>
      </c>
      <c r="O186" s="33" t="s">
        <v>32</v>
      </c>
      <c r="P186" s="43" t="s">
        <v>32</v>
      </c>
      <c r="Q186" s="44" t="s">
        <v>32</v>
      </c>
      <c r="R186" s="44" t="s">
        <v>32</v>
      </c>
      <c r="S186" s="46" t="s">
        <v>32</v>
      </c>
      <c r="T186" s="46" t="s">
        <v>32</v>
      </c>
      <c r="U186" s="37" t="s">
        <v>32</v>
      </c>
      <c r="V186" s="46" t="s">
        <v>32</v>
      </c>
      <c r="W186" s="46" t="s">
        <v>32</v>
      </c>
    </row>
    <row r="187" spans="2:23" s="69" customFormat="1" ht="30" thickBot="1" x14ac:dyDescent="0.3">
      <c r="B187" s="66" t="s">
        <v>302</v>
      </c>
      <c r="C187" s="18" t="s">
        <v>359</v>
      </c>
      <c r="D187" s="67">
        <v>50</v>
      </c>
      <c r="E187" s="67">
        <v>10</v>
      </c>
      <c r="F187" s="18">
        <v>1.2</v>
      </c>
      <c r="G187" s="38">
        <v>220</v>
      </c>
      <c r="H187" s="38" t="s">
        <v>31</v>
      </c>
      <c r="I187" s="67" t="s">
        <v>290</v>
      </c>
      <c r="J187" s="68">
        <v>5</v>
      </c>
      <c r="K187" s="67">
        <v>15</v>
      </c>
      <c r="L187" s="18" t="s">
        <v>32</v>
      </c>
      <c r="M187" s="18" t="s">
        <v>32</v>
      </c>
      <c r="N187" s="18" t="s">
        <v>32</v>
      </c>
      <c r="O187" s="18" t="s">
        <v>32</v>
      </c>
      <c r="P187" s="38" t="s">
        <v>32</v>
      </c>
      <c r="Q187" s="18" t="s">
        <v>32</v>
      </c>
      <c r="R187" s="18" t="s">
        <v>32</v>
      </c>
      <c r="S187" s="21" t="s">
        <v>32</v>
      </c>
      <c r="T187" s="21" t="s">
        <v>32</v>
      </c>
      <c r="U187" s="21" t="s">
        <v>32</v>
      </c>
      <c r="V187" s="21" t="s">
        <v>32</v>
      </c>
      <c r="W187" s="21" t="s">
        <v>32</v>
      </c>
    </row>
    <row r="188" spans="2:23" ht="30" thickBot="1" x14ac:dyDescent="0.3">
      <c r="B188" s="65" t="s">
        <v>303</v>
      </c>
      <c r="C188" s="23"/>
      <c r="D188" s="23"/>
      <c r="E188" s="23"/>
      <c r="F188" s="23"/>
      <c r="G188" s="23"/>
      <c r="H188" s="23"/>
      <c r="I188" s="23"/>
      <c r="J188" s="23"/>
      <c r="K188" s="24"/>
      <c r="L188" s="33"/>
      <c r="M188" s="33"/>
      <c r="N188" s="33"/>
      <c r="O188" s="33"/>
      <c r="P188" s="43"/>
      <c r="Q188" s="44"/>
      <c r="R188" s="44"/>
      <c r="S188" s="46"/>
      <c r="T188" s="46"/>
      <c r="U188" s="37"/>
      <c r="V188" s="46"/>
      <c r="W188" s="46"/>
    </row>
    <row r="189" spans="2:23" s="69" customFormat="1" ht="30" thickBot="1" x14ac:dyDescent="0.3">
      <c r="B189" s="66" t="s">
        <v>304</v>
      </c>
      <c r="C189" s="18" t="s">
        <v>359</v>
      </c>
      <c r="D189" s="67"/>
      <c r="E189" s="67">
        <v>10</v>
      </c>
      <c r="F189" s="18">
        <v>0.8</v>
      </c>
      <c r="G189" s="38">
        <v>245</v>
      </c>
      <c r="H189" s="38" t="s">
        <v>31</v>
      </c>
      <c r="I189" s="67" t="s">
        <v>60</v>
      </c>
      <c r="J189" s="68">
        <v>2.8</v>
      </c>
      <c r="K189" s="67">
        <v>10</v>
      </c>
      <c r="L189" s="18"/>
      <c r="M189" s="18"/>
      <c r="N189" s="18"/>
      <c r="O189" s="18"/>
      <c r="P189" s="38"/>
      <c r="Q189" s="18"/>
      <c r="R189" s="18"/>
      <c r="S189" s="21"/>
      <c r="T189" s="21"/>
      <c r="U189" s="21"/>
      <c r="V189" s="21"/>
      <c r="W189" s="21"/>
    </row>
    <row r="190" spans="2:23" ht="44.25" thickBot="1" x14ac:dyDescent="0.3">
      <c r="B190" s="65" t="s">
        <v>305</v>
      </c>
      <c r="C190" s="23" t="s">
        <v>350</v>
      </c>
      <c r="D190" s="23">
        <v>50</v>
      </c>
      <c r="E190" s="23">
        <v>10</v>
      </c>
      <c r="F190" s="23">
        <v>0.8</v>
      </c>
      <c r="G190" s="23">
        <v>254</v>
      </c>
      <c r="H190" s="23" t="s">
        <v>31</v>
      </c>
      <c r="I190" s="23" t="s">
        <v>113</v>
      </c>
      <c r="J190" s="23">
        <v>3.3</v>
      </c>
      <c r="K190" s="24">
        <v>10</v>
      </c>
      <c r="L190" s="33">
        <v>50</v>
      </c>
      <c r="M190" s="33">
        <v>0.8</v>
      </c>
      <c r="N190" s="33">
        <v>245</v>
      </c>
      <c r="O190" s="33" t="s">
        <v>119</v>
      </c>
      <c r="P190" s="41" t="s">
        <v>384</v>
      </c>
      <c r="Q190" s="44">
        <v>5</v>
      </c>
      <c r="R190" s="44">
        <v>10</v>
      </c>
      <c r="S190" s="46" t="s">
        <v>32</v>
      </c>
      <c r="T190" s="46" t="s">
        <v>32</v>
      </c>
      <c r="U190" s="37" t="s">
        <v>32</v>
      </c>
      <c r="V190" s="46" t="s">
        <v>32</v>
      </c>
      <c r="W190" s="46" t="s">
        <v>32</v>
      </c>
    </row>
    <row r="191" spans="2:23" s="69" customFormat="1" ht="30" thickBot="1" x14ac:dyDescent="0.3">
      <c r="B191" s="66" t="s">
        <v>306</v>
      </c>
      <c r="C191" s="18" t="s">
        <v>383</v>
      </c>
      <c r="D191" s="67">
        <v>25</v>
      </c>
      <c r="E191" s="67">
        <v>10</v>
      </c>
      <c r="F191" s="18">
        <v>0.5</v>
      </c>
      <c r="G191" s="38">
        <v>254</v>
      </c>
      <c r="H191" s="38" t="s">
        <v>31</v>
      </c>
      <c r="I191" s="67" t="s">
        <v>102</v>
      </c>
      <c r="J191" s="68">
        <v>2</v>
      </c>
      <c r="K191" s="67">
        <v>10</v>
      </c>
      <c r="L191" s="18" t="s">
        <v>32</v>
      </c>
      <c r="M191" s="18" t="s">
        <v>32</v>
      </c>
      <c r="N191" s="18" t="s">
        <v>32</v>
      </c>
      <c r="O191" s="18" t="s">
        <v>32</v>
      </c>
      <c r="P191" s="38" t="s">
        <v>32</v>
      </c>
      <c r="Q191" s="18" t="s">
        <v>32</v>
      </c>
      <c r="R191" s="18" t="s">
        <v>32</v>
      </c>
      <c r="S191" s="21" t="s">
        <v>32</v>
      </c>
      <c r="T191" s="21" t="s">
        <v>32</v>
      </c>
      <c r="U191" s="21" t="s">
        <v>32</v>
      </c>
      <c r="V191" s="21" t="s">
        <v>32</v>
      </c>
      <c r="W191" s="21" t="s">
        <v>32</v>
      </c>
    </row>
    <row r="192" spans="2:23" ht="30" thickBot="1" x14ac:dyDescent="0.3">
      <c r="B192" s="65" t="s">
        <v>307</v>
      </c>
      <c r="C192" s="23" t="s">
        <v>359</v>
      </c>
      <c r="D192" s="23">
        <v>50</v>
      </c>
      <c r="E192" s="23">
        <v>10</v>
      </c>
      <c r="F192" s="23">
        <v>1</v>
      </c>
      <c r="G192" s="23">
        <v>218</v>
      </c>
      <c r="H192" s="23" t="s">
        <v>31</v>
      </c>
      <c r="I192" s="23" t="s">
        <v>223</v>
      </c>
      <c r="J192" s="23">
        <v>2.9</v>
      </c>
      <c r="K192" s="24">
        <v>10</v>
      </c>
      <c r="L192" s="33" t="s">
        <v>32</v>
      </c>
      <c r="M192" s="33" t="s">
        <v>32</v>
      </c>
      <c r="N192" s="33" t="s">
        <v>32</v>
      </c>
      <c r="O192" s="33" t="s">
        <v>32</v>
      </c>
      <c r="P192" s="43" t="s">
        <v>32</v>
      </c>
      <c r="Q192" s="44" t="s">
        <v>32</v>
      </c>
      <c r="R192" s="44" t="s">
        <v>32</v>
      </c>
      <c r="S192" s="46" t="s">
        <v>32</v>
      </c>
      <c r="T192" s="46" t="s">
        <v>32</v>
      </c>
      <c r="U192" s="37" t="s">
        <v>32</v>
      </c>
      <c r="V192" s="46" t="s">
        <v>32</v>
      </c>
      <c r="W192" s="46" t="s">
        <v>32</v>
      </c>
    </row>
    <row r="193" spans="2:23" s="69" customFormat="1" ht="15.75" thickBot="1" x14ac:dyDescent="0.3">
      <c r="B193" s="66" t="s">
        <v>308</v>
      </c>
      <c r="C193" s="18" t="s">
        <v>359</v>
      </c>
      <c r="D193" s="67">
        <v>50</v>
      </c>
      <c r="E193" s="67">
        <v>10</v>
      </c>
      <c r="F193" s="18">
        <v>1</v>
      </c>
      <c r="G193" s="38">
        <v>270</v>
      </c>
      <c r="H193" s="38" t="s">
        <v>31</v>
      </c>
      <c r="I193" s="67" t="s">
        <v>71</v>
      </c>
      <c r="J193" s="68">
        <v>2.2999999999999998</v>
      </c>
      <c r="K193" s="67">
        <v>10</v>
      </c>
      <c r="L193" s="18" t="s">
        <v>32</v>
      </c>
      <c r="M193" s="18" t="s">
        <v>32</v>
      </c>
      <c r="N193" s="18" t="s">
        <v>32</v>
      </c>
      <c r="O193" s="18" t="s">
        <v>32</v>
      </c>
      <c r="P193" s="38" t="s">
        <v>32</v>
      </c>
      <c r="Q193" s="18" t="s">
        <v>32</v>
      </c>
      <c r="R193" s="18" t="s">
        <v>32</v>
      </c>
      <c r="S193" s="21" t="s">
        <v>32</v>
      </c>
      <c r="T193" s="21" t="s">
        <v>32</v>
      </c>
      <c r="U193" s="21" t="s">
        <v>32</v>
      </c>
      <c r="V193" s="21" t="s">
        <v>32</v>
      </c>
      <c r="W193" s="21" t="s">
        <v>32</v>
      </c>
    </row>
    <row r="194" spans="2:23" ht="30" thickBot="1" x14ac:dyDescent="0.3">
      <c r="B194" s="65" t="s">
        <v>309</v>
      </c>
      <c r="C194" s="23" t="s">
        <v>343</v>
      </c>
      <c r="D194" s="23">
        <v>50</v>
      </c>
      <c r="E194" s="23">
        <v>10</v>
      </c>
      <c r="F194" s="23">
        <v>1</v>
      </c>
      <c r="G194" s="23">
        <v>225</v>
      </c>
      <c r="H194" s="23" t="s">
        <v>68</v>
      </c>
      <c r="I194" s="23" t="s">
        <v>258</v>
      </c>
      <c r="J194" s="23">
        <v>7</v>
      </c>
      <c r="K194" s="24">
        <v>10</v>
      </c>
      <c r="L194" s="33" t="s">
        <v>32</v>
      </c>
      <c r="M194" s="33" t="s">
        <v>32</v>
      </c>
      <c r="N194" s="33" t="s">
        <v>32</v>
      </c>
      <c r="O194" s="33" t="s">
        <v>32</v>
      </c>
      <c r="P194" s="43" t="s">
        <v>32</v>
      </c>
      <c r="Q194" s="44" t="s">
        <v>32</v>
      </c>
      <c r="R194" s="44" t="s">
        <v>32</v>
      </c>
      <c r="S194" s="46" t="s">
        <v>38</v>
      </c>
      <c r="T194" s="46" t="s">
        <v>39</v>
      </c>
      <c r="U194" s="37" t="s">
        <v>323</v>
      </c>
      <c r="V194" s="46">
        <v>12</v>
      </c>
      <c r="W194" s="46">
        <v>20</v>
      </c>
    </row>
    <row r="195" spans="2:23" s="69" customFormat="1" ht="15.75" thickBot="1" x14ac:dyDescent="0.3">
      <c r="B195" s="66" t="s">
        <v>311</v>
      </c>
      <c r="C195" s="18" t="s">
        <v>330</v>
      </c>
      <c r="D195" s="67">
        <v>50</v>
      </c>
      <c r="E195" s="67">
        <v>10</v>
      </c>
      <c r="F195" s="18">
        <v>0.8</v>
      </c>
      <c r="G195" s="38">
        <v>254</v>
      </c>
      <c r="H195" s="38" t="s">
        <v>31</v>
      </c>
      <c r="I195" s="67" t="s">
        <v>31</v>
      </c>
      <c r="J195" s="68">
        <v>2.5</v>
      </c>
      <c r="K195" s="67">
        <v>10</v>
      </c>
      <c r="L195" s="18" t="s">
        <v>32</v>
      </c>
      <c r="M195" s="18" t="s">
        <v>32</v>
      </c>
      <c r="N195" s="18" t="s">
        <v>32</v>
      </c>
      <c r="O195" s="18" t="s">
        <v>32</v>
      </c>
      <c r="P195" s="38" t="s">
        <v>32</v>
      </c>
      <c r="Q195" s="18" t="s">
        <v>32</v>
      </c>
      <c r="R195" s="18" t="s">
        <v>32</v>
      </c>
      <c r="S195" s="21" t="s">
        <v>32</v>
      </c>
      <c r="T195" s="21" t="s">
        <v>32</v>
      </c>
      <c r="U195" s="21" t="s">
        <v>32</v>
      </c>
      <c r="V195" s="21" t="s">
        <v>32</v>
      </c>
      <c r="W195" s="21" t="s">
        <v>32</v>
      </c>
    </row>
    <row r="196" spans="2:23" ht="44.25" thickBot="1" x14ac:dyDescent="0.3">
      <c r="B196" s="65" t="s">
        <v>312</v>
      </c>
      <c r="C196" s="23" t="s">
        <v>330</v>
      </c>
      <c r="D196" s="23">
        <v>50</v>
      </c>
      <c r="E196" s="23">
        <v>10</v>
      </c>
      <c r="F196" s="23">
        <v>1</v>
      </c>
      <c r="G196" s="23">
        <v>205</v>
      </c>
      <c r="H196" s="23" t="s">
        <v>31</v>
      </c>
      <c r="I196" s="23" t="s">
        <v>313</v>
      </c>
      <c r="J196" s="23">
        <v>0.5</v>
      </c>
      <c r="K196" s="24">
        <v>6</v>
      </c>
      <c r="L196" s="33" t="s">
        <v>32</v>
      </c>
      <c r="M196" s="33" t="s">
        <v>32</v>
      </c>
      <c r="N196" s="33" t="s">
        <v>32</v>
      </c>
      <c r="O196" s="33" t="s">
        <v>32</v>
      </c>
      <c r="P196" s="43" t="s">
        <v>32</v>
      </c>
      <c r="Q196" s="44" t="s">
        <v>32</v>
      </c>
      <c r="R196" s="44" t="s">
        <v>32</v>
      </c>
      <c r="S196" s="46" t="s">
        <v>32</v>
      </c>
      <c r="T196" s="46" t="s">
        <v>32</v>
      </c>
      <c r="U196" s="37" t="s">
        <v>32</v>
      </c>
      <c r="V196" s="46" t="s">
        <v>32</v>
      </c>
      <c r="W196" s="46" t="s">
        <v>32</v>
      </c>
    </row>
    <row r="197" spans="2:23" s="69" customFormat="1" ht="30" thickBot="1" x14ac:dyDescent="0.3">
      <c r="B197" s="66" t="s">
        <v>314</v>
      </c>
      <c r="C197" s="18" t="s">
        <v>369</v>
      </c>
      <c r="D197" s="67">
        <v>25</v>
      </c>
      <c r="E197" s="67">
        <v>25</v>
      </c>
      <c r="F197" s="18">
        <v>1</v>
      </c>
      <c r="G197" s="38">
        <v>270</v>
      </c>
      <c r="H197" s="38" t="s">
        <v>62</v>
      </c>
      <c r="I197" s="67" t="s">
        <v>228</v>
      </c>
      <c r="J197" s="68">
        <v>3.6</v>
      </c>
      <c r="K197" s="67">
        <v>15</v>
      </c>
      <c r="L197" s="18" t="s">
        <v>32</v>
      </c>
      <c r="M197" s="18" t="s">
        <v>32</v>
      </c>
      <c r="N197" s="18" t="s">
        <v>32</v>
      </c>
      <c r="O197" s="18" t="s">
        <v>32</v>
      </c>
      <c r="P197" s="38" t="s">
        <v>32</v>
      </c>
      <c r="Q197" s="18" t="s">
        <v>32</v>
      </c>
      <c r="R197" s="18" t="s">
        <v>32</v>
      </c>
      <c r="S197" s="21" t="s">
        <v>32</v>
      </c>
      <c r="T197" s="21" t="s">
        <v>32</v>
      </c>
      <c r="U197" s="21" t="s">
        <v>32</v>
      </c>
      <c r="V197" s="21" t="s">
        <v>32</v>
      </c>
      <c r="W197" s="21" t="s">
        <v>32</v>
      </c>
    </row>
    <row r="198" spans="2:23" ht="30" thickBot="1" x14ac:dyDescent="0.3">
      <c r="B198" s="65" t="s">
        <v>315</v>
      </c>
      <c r="C198" s="23" t="s">
        <v>330</v>
      </c>
      <c r="D198" s="23">
        <v>25</v>
      </c>
      <c r="E198" s="23">
        <v>10</v>
      </c>
      <c r="F198" s="23">
        <v>0.8</v>
      </c>
      <c r="G198" s="23">
        <v>245</v>
      </c>
      <c r="H198" s="23" t="s">
        <v>31</v>
      </c>
      <c r="I198" s="23" t="s">
        <v>31</v>
      </c>
      <c r="J198" s="23">
        <v>3.7</v>
      </c>
      <c r="K198" s="24">
        <v>10</v>
      </c>
      <c r="L198" s="33">
        <v>25</v>
      </c>
      <c r="M198" s="33">
        <v>0.8</v>
      </c>
      <c r="N198" s="33">
        <v>245</v>
      </c>
      <c r="O198" s="33" t="s">
        <v>31</v>
      </c>
      <c r="P198" s="41" t="s">
        <v>316</v>
      </c>
      <c r="Q198" s="44">
        <v>3.7</v>
      </c>
      <c r="R198" s="44">
        <v>10</v>
      </c>
      <c r="S198" s="46" t="s">
        <v>32</v>
      </c>
      <c r="T198" s="46" t="s">
        <v>32</v>
      </c>
      <c r="U198" s="37" t="s">
        <v>32</v>
      </c>
      <c r="V198" s="46" t="s">
        <v>32</v>
      </c>
      <c r="W198" s="46" t="s">
        <v>32</v>
      </c>
    </row>
    <row r="199" spans="2:23" s="69" customFormat="1" ht="15.75" thickBot="1" x14ac:dyDescent="0.3">
      <c r="B199" s="66" t="s">
        <v>317</v>
      </c>
      <c r="C199" s="18" t="s">
        <v>352</v>
      </c>
      <c r="D199" s="67">
        <v>25</v>
      </c>
      <c r="E199" s="67">
        <v>10</v>
      </c>
      <c r="F199" s="18">
        <v>0.8</v>
      </c>
      <c r="G199" s="38">
        <v>235</v>
      </c>
      <c r="H199" s="38" t="s">
        <v>31</v>
      </c>
      <c r="I199" s="67" t="s">
        <v>71</v>
      </c>
      <c r="J199" s="68">
        <v>0.28899999999999998</v>
      </c>
      <c r="K199" s="67">
        <v>5</v>
      </c>
      <c r="L199" s="18" t="s">
        <v>32</v>
      </c>
      <c r="M199" s="18" t="s">
        <v>32</v>
      </c>
      <c r="N199" s="18" t="s">
        <v>32</v>
      </c>
      <c r="O199" s="18" t="s">
        <v>32</v>
      </c>
      <c r="P199" s="38" t="s">
        <v>32</v>
      </c>
      <c r="Q199" s="18" t="s">
        <v>32</v>
      </c>
      <c r="R199" s="18" t="s">
        <v>32</v>
      </c>
      <c r="S199" s="21" t="s">
        <v>32</v>
      </c>
      <c r="T199" s="21" t="s">
        <v>32</v>
      </c>
      <c r="U199" s="21" t="s">
        <v>32</v>
      </c>
      <c r="V199" s="21" t="s">
        <v>32</v>
      </c>
      <c r="W199" s="21" t="s">
        <v>32</v>
      </c>
    </row>
    <row r="200" spans="2:23" ht="44.25" thickBot="1" x14ac:dyDescent="0.3">
      <c r="B200" s="65" t="s">
        <v>318</v>
      </c>
      <c r="C200" s="23" t="s">
        <v>352</v>
      </c>
      <c r="D200" s="23">
        <v>50</v>
      </c>
      <c r="E200" s="23">
        <v>10</v>
      </c>
      <c r="F200" s="23">
        <v>1</v>
      </c>
      <c r="G200" s="23">
        <v>280</v>
      </c>
      <c r="H200" s="23" t="s">
        <v>31</v>
      </c>
      <c r="I200" s="23" t="s">
        <v>319</v>
      </c>
      <c r="J200" s="23">
        <v>0.36</v>
      </c>
      <c r="K200" s="24">
        <v>10</v>
      </c>
      <c r="L200" s="33" t="s">
        <v>32</v>
      </c>
      <c r="M200" s="33" t="s">
        <v>32</v>
      </c>
      <c r="N200" s="33" t="s">
        <v>32</v>
      </c>
      <c r="O200" s="33" t="s">
        <v>32</v>
      </c>
      <c r="P200" s="43" t="s">
        <v>32</v>
      </c>
      <c r="Q200" s="44" t="s">
        <v>32</v>
      </c>
      <c r="R200" s="44" t="s">
        <v>32</v>
      </c>
      <c r="S200" s="46" t="s">
        <v>32</v>
      </c>
      <c r="T200" s="46" t="s">
        <v>32</v>
      </c>
      <c r="U200" s="37" t="s">
        <v>32</v>
      </c>
      <c r="V200" s="46" t="s">
        <v>32</v>
      </c>
      <c r="W200" s="46" t="s">
        <v>32</v>
      </c>
    </row>
    <row r="201" spans="2:23" s="69" customFormat="1" ht="30" thickBot="1" x14ac:dyDescent="0.3">
      <c r="B201" s="66" t="s">
        <v>303</v>
      </c>
      <c r="C201" s="18" t="s">
        <v>330</v>
      </c>
      <c r="D201" s="67">
        <v>50</v>
      </c>
      <c r="E201" s="67">
        <v>10</v>
      </c>
      <c r="F201" s="18">
        <v>0.8</v>
      </c>
      <c r="G201" s="38">
        <v>254</v>
      </c>
      <c r="H201" s="38" t="s">
        <v>31</v>
      </c>
      <c r="I201" s="67" t="s">
        <v>31</v>
      </c>
      <c r="J201" s="68">
        <v>2.5</v>
      </c>
      <c r="K201" s="67">
        <v>10</v>
      </c>
      <c r="L201" s="18" t="s">
        <v>32</v>
      </c>
      <c r="M201" s="18" t="s">
        <v>32</v>
      </c>
      <c r="N201" s="18" t="s">
        <v>32</v>
      </c>
      <c r="O201" s="18" t="s">
        <v>32</v>
      </c>
      <c r="P201" s="38" t="s">
        <v>32</v>
      </c>
      <c r="Q201" s="18" t="s">
        <v>32</v>
      </c>
      <c r="R201" s="18" t="s">
        <v>32</v>
      </c>
      <c r="S201" s="21" t="s">
        <v>32</v>
      </c>
      <c r="T201" s="21" t="s">
        <v>32</v>
      </c>
      <c r="U201" s="21" t="s">
        <v>32</v>
      </c>
      <c r="V201" s="21" t="s">
        <v>32</v>
      </c>
      <c r="W201" s="21" t="s">
        <v>32</v>
      </c>
    </row>
    <row r="202" spans="2:23" ht="15.75" thickBot="1" x14ac:dyDescent="0.3">
      <c r="B202" s="65" t="s">
        <v>320</v>
      </c>
      <c r="C202" s="23"/>
      <c r="D202" s="23"/>
      <c r="E202" s="23"/>
      <c r="F202" s="23"/>
      <c r="G202" s="23"/>
      <c r="H202" s="23"/>
      <c r="I202" s="23"/>
      <c r="J202" s="23"/>
      <c r="K202" s="24"/>
      <c r="L202" s="33"/>
      <c r="M202" s="33"/>
      <c r="N202" s="33"/>
      <c r="O202" s="33"/>
      <c r="P202" s="43"/>
      <c r="Q202" s="44"/>
      <c r="R202" s="44"/>
      <c r="S202" s="46"/>
      <c r="T202" s="46"/>
      <c r="U202" s="37"/>
      <c r="V202" s="46"/>
      <c r="W202" s="46"/>
    </row>
    <row r="203" spans="2:23" s="69" customFormat="1" ht="30" thickBot="1" x14ac:dyDescent="0.3">
      <c r="B203" s="66" t="s">
        <v>321</v>
      </c>
      <c r="C203" s="18" t="s">
        <v>330</v>
      </c>
      <c r="D203" s="67">
        <v>50</v>
      </c>
      <c r="E203" s="67">
        <v>10</v>
      </c>
      <c r="F203" s="18">
        <v>0.8</v>
      </c>
      <c r="G203" s="38">
        <v>254</v>
      </c>
      <c r="H203" s="38" t="s">
        <v>31</v>
      </c>
      <c r="I203" s="67" t="s">
        <v>31</v>
      </c>
      <c r="J203" s="68">
        <v>2.5</v>
      </c>
      <c r="K203" s="67">
        <v>10</v>
      </c>
      <c r="L203" s="18" t="s">
        <v>32</v>
      </c>
      <c r="M203" s="18" t="s">
        <v>32</v>
      </c>
      <c r="N203" s="18" t="s">
        <v>32</v>
      </c>
      <c r="O203" s="18" t="s">
        <v>32</v>
      </c>
      <c r="P203" s="38" t="s">
        <v>32</v>
      </c>
      <c r="Q203" s="18" t="s">
        <v>32</v>
      </c>
      <c r="R203" s="18" t="s">
        <v>32</v>
      </c>
      <c r="S203" s="21" t="s">
        <v>32</v>
      </c>
      <c r="T203" s="21" t="s">
        <v>32</v>
      </c>
      <c r="U203" s="21" t="s">
        <v>32</v>
      </c>
      <c r="V203" s="21" t="s">
        <v>32</v>
      </c>
      <c r="W203" s="21" t="s">
        <v>32</v>
      </c>
    </row>
  </sheetData>
  <autoFilter ref="B3:W203" xr:uid="{00000000-0009-0000-0000-000004000000}"/>
  <mergeCells count="3">
    <mergeCell ref="D2:K2"/>
    <mergeCell ref="L2:R2"/>
    <mergeCell ref="S2:W2"/>
  </mergeCells>
  <pageMargins left="0.70866141732283472" right="3.2549999999999999" top="0.74803149606299213" bottom="0.74803149606299213" header="0.31496062992125984" footer="0.31496062992125984"/>
  <pageSetup paperSize="281" scale="33" fitToHeight="0" orientation="landscape" r:id="rId1"/>
  <headerFooter>
    <oddHeader xml:space="preserve">&amp;L&amp;G&amp;C&amp;"Arial,Normal"
Condiciones Cromatograficas para determinación de Ingrediente Activo&amp;R&amp;"Arial,Normal"Código: FOR-DLQ-034
Emisor: DGT-DL-DLQ
Versión:01
Página:&amp;Pde&amp;P 
</oddHeader>
    <oddFooter>&amp;R&amp;G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6"/>
  <sheetViews>
    <sheetView view="pageLayout" topLeftCell="A4" zoomScaleNormal="100" workbookViewId="0">
      <selection activeCell="D6" sqref="D6"/>
    </sheetView>
  </sheetViews>
  <sheetFormatPr baseColWidth="10" defaultColWidth="15.7109375" defaultRowHeight="15" x14ac:dyDescent="0.25"/>
  <cols>
    <col min="1" max="1" width="7.140625" style="7" customWidth="1"/>
    <col min="4" max="4" width="15.7109375" customWidth="1"/>
    <col min="8" max="8" width="15.7109375" style="7"/>
    <col min="10" max="10" width="17.28515625" style="135" customWidth="1"/>
  </cols>
  <sheetData>
    <row r="1" spans="1:10" x14ac:dyDescent="0.25">
      <c r="B1" s="139" t="s">
        <v>515</v>
      </c>
      <c r="C1" s="163"/>
      <c r="D1" s="164"/>
      <c r="E1" s="139" t="s">
        <v>516</v>
      </c>
      <c r="F1" s="163"/>
      <c r="G1" s="164"/>
      <c r="H1" s="139" t="s">
        <v>517</v>
      </c>
      <c r="I1" s="162"/>
    </row>
    <row r="2" spans="1:10" x14ac:dyDescent="0.25">
      <c r="B2" s="139"/>
      <c r="C2" s="165"/>
      <c r="D2" s="164"/>
      <c r="E2" s="139"/>
      <c r="F2" s="165"/>
      <c r="G2" s="164"/>
      <c r="H2" s="139"/>
      <c r="I2" s="135"/>
    </row>
    <row r="3" spans="1:10" x14ac:dyDescent="0.25">
      <c r="B3" s="166" t="s">
        <v>518</v>
      </c>
      <c r="C3" s="167"/>
      <c r="D3" s="164"/>
      <c r="E3" s="139"/>
      <c r="F3" s="165"/>
      <c r="G3" s="164"/>
      <c r="H3" s="139"/>
      <c r="I3" s="135"/>
    </row>
    <row r="5" spans="1:10" ht="45" customHeight="1" x14ac:dyDescent="0.25">
      <c r="A5" s="3" t="s">
        <v>506</v>
      </c>
      <c r="B5" s="3" t="s">
        <v>507</v>
      </c>
      <c r="C5" s="3" t="s">
        <v>508</v>
      </c>
      <c r="D5" s="3" t="s">
        <v>509</v>
      </c>
      <c r="E5" s="3" t="s">
        <v>510</v>
      </c>
      <c r="F5" s="3" t="s">
        <v>511</v>
      </c>
      <c r="G5" s="3" t="s">
        <v>512</v>
      </c>
      <c r="H5" s="4" t="s">
        <v>513</v>
      </c>
      <c r="I5" s="3" t="s">
        <v>514</v>
      </c>
      <c r="J5" s="4" t="s">
        <v>7</v>
      </c>
    </row>
    <row r="6" spans="1:10" x14ac:dyDescent="0.25">
      <c r="A6" s="161">
        <v>1</v>
      </c>
      <c r="B6" s="160"/>
      <c r="C6" s="8"/>
      <c r="D6" s="8"/>
      <c r="E6" s="8"/>
      <c r="F6" s="8"/>
      <c r="G6" s="8"/>
      <c r="H6" s="6"/>
      <c r="I6" s="150"/>
      <c r="J6" s="8"/>
    </row>
    <row r="7" spans="1:10" x14ac:dyDescent="0.25">
      <c r="A7" s="161">
        <v>2</v>
      </c>
      <c r="B7" s="160"/>
      <c r="C7" s="8"/>
      <c r="D7" s="8"/>
      <c r="E7" s="8"/>
      <c r="F7" s="8"/>
      <c r="G7" s="8"/>
      <c r="H7" s="6"/>
      <c r="I7" s="150"/>
      <c r="J7" s="8"/>
    </row>
    <row r="8" spans="1:10" x14ac:dyDescent="0.25">
      <c r="A8" s="161">
        <v>3</v>
      </c>
      <c r="B8" s="160"/>
      <c r="C8" s="8"/>
      <c r="D8" s="8"/>
      <c r="E8" s="8"/>
      <c r="F8" s="8"/>
      <c r="G8" s="8"/>
      <c r="H8" s="6"/>
      <c r="I8" s="150"/>
      <c r="J8" s="8"/>
    </row>
    <row r="9" spans="1:10" x14ac:dyDescent="0.25">
      <c r="A9" s="161">
        <v>4</v>
      </c>
      <c r="B9" s="160"/>
      <c r="C9" s="8"/>
      <c r="D9" s="8"/>
      <c r="E9" s="8"/>
      <c r="F9" s="8"/>
      <c r="G9" s="8"/>
      <c r="H9" s="6"/>
      <c r="I9" s="150"/>
      <c r="J9" s="8"/>
    </row>
    <row r="10" spans="1:10" x14ac:dyDescent="0.25">
      <c r="A10" s="161">
        <v>5</v>
      </c>
      <c r="B10" s="160"/>
      <c r="C10" s="8"/>
      <c r="D10" s="8"/>
      <c r="E10" s="8"/>
      <c r="F10" s="8"/>
      <c r="G10" s="8"/>
      <c r="H10" s="6"/>
      <c r="I10" s="150"/>
      <c r="J10" s="8"/>
    </row>
    <row r="11" spans="1:10" x14ac:dyDescent="0.25">
      <c r="A11" s="161">
        <v>6</v>
      </c>
      <c r="B11" s="160"/>
      <c r="C11" s="8"/>
      <c r="D11" s="8"/>
      <c r="E11" s="8"/>
      <c r="F11" s="8"/>
      <c r="G11" s="8"/>
      <c r="H11" s="6"/>
      <c r="I11" s="150"/>
      <c r="J11" s="8"/>
    </row>
    <row r="12" spans="1:10" x14ac:dyDescent="0.25">
      <c r="A12" s="161">
        <v>7</v>
      </c>
      <c r="B12" s="160"/>
      <c r="C12" s="8"/>
      <c r="D12" s="8"/>
      <c r="E12" s="8"/>
      <c r="F12" s="8"/>
      <c r="G12" s="8"/>
      <c r="H12" s="6"/>
      <c r="I12" s="150"/>
      <c r="J12" s="8"/>
    </row>
    <row r="13" spans="1:10" x14ac:dyDescent="0.25">
      <c r="A13" s="161">
        <v>8</v>
      </c>
      <c r="B13" s="160"/>
      <c r="C13" s="8"/>
      <c r="D13" s="8"/>
      <c r="E13" s="8"/>
      <c r="F13" s="8"/>
      <c r="G13" s="8"/>
      <c r="H13" s="6"/>
      <c r="I13" s="150"/>
      <c r="J13" s="8"/>
    </row>
    <row r="14" spans="1:10" x14ac:dyDescent="0.25">
      <c r="A14" s="161">
        <v>9</v>
      </c>
      <c r="B14" s="160"/>
      <c r="C14" s="8"/>
      <c r="D14" s="8"/>
      <c r="E14" s="8"/>
      <c r="F14" s="8"/>
      <c r="G14" s="8"/>
      <c r="H14" s="6"/>
      <c r="I14" s="150"/>
      <c r="J14" s="8"/>
    </row>
    <row r="15" spans="1:10" x14ac:dyDescent="0.25">
      <c r="A15" s="161">
        <v>10</v>
      </c>
      <c r="B15" s="160"/>
      <c r="C15" s="8"/>
      <c r="D15" s="8"/>
      <c r="E15" s="8"/>
      <c r="F15" s="8"/>
      <c r="G15" s="8"/>
      <c r="H15" s="6"/>
      <c r="I15" s="150"/>
      <c r="J15" s="8"/>
    </row>
    <row r="16" spans="1:10" x14ac:dyDescent="0.25">
      <c r="A16" s="161">
        <v>11</v>
      </c>
      <c r="B16" s="160"/>
      <c r="C16" s="8"/>
      <c r="D16" s="8"/>
      <c r="E16" s="8"/>
      <c r="F16" s="8"/>
      <c r="G16" s="8"/>
      <c r="H16" s="6"/>
      <c r="I16" s="150"/>
      <c r="J16" s="8"/>
    </row>
    <row r="17" spans="1:10" x14ac:dyDescent="0.25">
      <c r="A17" s="161">
        <v>12</v>
      </c>
      <c r="B17" s="160"/>
      <c r="C17" s="8"/>
      <c r="D17" s="8"/>
      <c r="E17" s="8"/>
      <c r="F17" s="8"/>
      <c r="G17" s="8"/>
      <c r="H17" s="6"/>
      <c r="I17" s="150"/>
      <c r="J17" s="8"/>
    </row>
    <row r="18" spans="1:10" x14ac:dyDescent="0.25">
      <c r="A18" s="161">
        <v>13</v>
      </c>
      <c r="B18" s="160"/>
      <c r="C18" s="8"/>
      <c r="D18" s="8"/>
      <c r="E18" s="8"/>
      <c r="F18" s="8"/>
      <c r="G18" s="8"/>
      <c r="H18" s="6"/>
      <c r="I18" s="150"/>
      <c r="J18" s="8"/>
    </row>
    <row r="19" spans="1:10" x14ac:dyDescent="0.25">
      <c r="A19" s="161">
        <v>14</v>
      </c>
      <c r="B19" s="160"/>
      <c r="C19" s="8"/>
      <c r="D19" s="8"/>
      <c r="E19" s="8"/>
      <c r="F19" s="8"/>
      <c r="G19" s="8"/>
      <c r="H19" s="6"/>
      <c r="I19" s="150"/>
      <c r="J19" s="8"/>
    </row>
    <row r="20" spans="1:10" x14ac:dyDescent="0.25">
      <c r="A20" s="161">
        <v>15</v>
      </c>
      <c r="B20" s="160"/>
      <c r="C20" s="8"/>
      <c r="D20" s="8"/>
      <c r="E20" s="8"/>
      <c r="F20" s="8"/>
      <c r="G20" s="8"/>
      <c r="H20" s="6"/>
      <c r="I20" s="150"/>
      <c r="J20" s="8"/>
    </row>
    <row r="21" spans="1:10" x14ac:dyDescent="0.25">
      <c r="A21" s="161">
        <v>16</v>
      </c>
      <c r="B21" s="160"/>
      <c r="C21" s="8"/>
      <c r="D21" s="8"/>
      <c r="E21" s="8"/>
      <c r="F21" s="8"/>
      <c r="G21" s="8"/>
      <c r="H21" s="6"/>
      <c r="I21" s="150"/>
      <c r="J21" s="8"/>
    </row>
    <row r="22" spans="1:10" x14ac:dyDescent="0.25">
      <c r="A22" s="161">
        <v>17</v>
      </c>
      <c r="B22" s="160"/>
      <c r="C22" s="8"/>
      <c r="D22" s="8"/>
      <c r="E22" s="8"/>
      <c r="F22" s="8"/>
      <c r="G22" s="8"/>
      <c r="H22" s="6"/>
      <c r="I22" s="150"/>
      <c r="J22" s="8"/>
    </row>
    <row r="23" spans="1:10" x14ac:dyDescent="0.25">
      <c r="A23" s="161">
        <v>18</v>
      </c>
      <c r="B23" s="160"/>
      <c r="C23" s="8"/>
      <c r="D23" s="8"/>
      <c r="E23" s="8"/>
      <c r="F23" s="8"/>
      <c r="G23" s="8"/>
      <c r="H23" s="6"/>
      <c r="I23" s="150"/>
      <c r="J23" s="8"/>
    </row>
    <row r="24" spans="1:10" x14ac:dyDescent="0.25">
      <c r="A24" s="161">
        <v>19</v>
      </c>
      <c r="B24" s="160"/>
      <c r="C24" s="8"/>
      <c r="D24" s="8"/>
      <c r="E24" s="8"/>
      <c r="F24" s="8"/>
      <c r="G24" s="8"/>
      <c r="H24" s="6"/>
      <c r="I24" s="150"/>
      <c r="J24" s="8"/>
    </row>
    <row r="25" spans="1:10" x14ac:dyDescent="0.25">
      <c r="A25" s="161">
        <v>20</v>
      </c>
      <c r="B25" s="160"/>
      <c r="C25" s="8"/>
      <c r="D25" s="8"/>
      <c r="E25" s="8"/>
      <c r="F25" s="8"/>
      <c r="G25" s="8"/>
      <c r="H25" s="6"/>
      <c r="I25" s="150"/>
      <c r="J25" s="8"/>
    </row>
    <row r="26" spans="1:10" x14ac:dyDescent="0.25">
      <c r="A26" s="161">
        <v>21</v>
      </c>
      <c r="B26" s="160"/>
      <c r="C26" s="8"/>
      <c r="D26" s="8"/>
      <c r="E26" s="8"/>
      <c r="F26" s="8"/>
      <c r="G26" s="8"/>
      <c r="H26" s="6"/>
      <c r="I26" s="150"/>
      <c r="J26" s="8"/>
    </row>
    <row r="27" spans="1:10" x14ac:dyDescent="0.25">
      <c r="A27" s="161">
        <v>22</v>
      </c>
      <c r="B27" s="160"/>
      <c r="C27" s="8"/>
      <c r="D27" s="8"/>
      <c r="E27" s="8"/>
      <c r="F27" s="8"/>
      <c r="G27" s="8"/>
      <c r="H27" s="6"/>
      <c r="I27" s="150"/>
      <c r="J27" s="8"/>
    </row>
    <row r="28" spans="1:10" x14ac:dyDescent="0.25">
      <c r="A28" s="161">
        <v>23</v>
      </c>
      <c r="B28" s="160"/>
      <c r="C28" s="8"/>
      <c r="D28" s="8"/>
      <c r="E28" s="8"/>
      <c r="F28" s="8"/>
      <c r="G28" s="8"/>
      <c r="H28" s="6"/>
      <c r="I28" s="150"/>
      <c r="J28" s="8"/>
    </row>
    <row r="29" spans="1:10" ht="15.75" customHeight="1" x14ac:dyDescent="0.25">
      <c r="A29" s="161">
        <v>24</v>
      </c>
      <c r="B29" s="160"/>
      <c r="C29" s="8"/>
      <c r="D29" s="8"/>
      <c r="E29" s="8"/>
      <c r="F29" s="8"/>
      <c r="G29" s="8"/>
      <c r="H29" s="6"/>
      <c r="I29" s="150"/>
      <c r="J29" s="8"/>
    </row>
    <row r="30" spans="1:10" x14ac:dyDescent="0.25">
      <c r="A30" s="161">
        <v>25</v>
      </c>
      <c r="B30" s="160"/>
      <c r="C30" s="8"/>
      <c r="D30" s="8"/>
      <c r="E30" s="8"/>
      <c r="F30" s="8"/>
      <c r="G30" s="8"/>
      <c r="H30" s="6"/>
      <c r="I30" s="150"/>
      <c r="J30" s="8"/>
    </row>
    <row r="31" spans="1:10" x14ac:dyDescent="0.25">
      <c r="A31" s="161">
        <v>26</v>
      </c>
      <c r="B31" s="160"/>
      <c r="C31" s="8"/>
      <c r="D31" s="8"/>
      <c r="E31" s="8"/>
      <c r="F31" s="8"/>
      <c r="G31" s="8"/>
      <c r="H31" s="6"/>
      <c r="I31" s="150"/>
      <c r="J31" s="8"/>
    </row>
    <row r="32" spans="1:10" x14ac:dyDescent="0.25">
      <c r="A32" s="161">
        <v>27</v>
      </c>
      <c r="B32" s="160"/>
      <c r="C32" s="8"/>
      <c r="D32" s="8"/>
      <c r="E32" s="8"/>
      <c r="F32" s="8"/>
      <c r="G32" s="8"/>
      <c r="H32" s="6"/>
      <c r="I32" s="150"/>
      <c r="J32" s="8"/>
    </row>
    <row r="33" spans="1:10" x14ac:dyDescent="0.25">
      <c r="A33" s="161">
        <v>28</v>
      </c>
      <c r="B33" s="160"/>
      <c r="C33" s="8"/>
      <c r="D33" s="8"/>
      <c r="E33" s="8"/>
      <c r="F33" s="8"/>
      <c r="G33" s="8"/>
      <c r="H33" s="6"/>
      <c r="I33" s="150"/>
      <c r="J33" s="8"/>
    </row>
    <row r="34" spans="1:10" x14ac:dyDescent="0.25">
      <c r="A34" s="161">
        <v>29</v>
      </c>
      <c r="B34" s="160"/>
      <c r="C34" s="8"/>
      <c r="D34" s="8"/>
      <c r="E34" s="8"/>
      <c r="F34" s="8"/>
      <c r="G34" s="8"/>
      <c r="H34" s="6"/>
      <c r="I34" s="150"/>
      <c r="J34" s="8"/>
    </row>
    <row r="35" spans="1:10" x14ac:dyDescent="0.25">
      <c r="A35" s="161">
        <v>30</v>
      </c>
      <c r="B35" s="160"/>
      <c r="C35" s="8"/>
      <c r="D35" s="8"/>
      <c r="E35" s="8"/>
      <c r="F35" s="8"/>
      <c r="G35" s="8"/>
      <c r="H35" s="6"/>
      <c r="I35" s="150"/>
      <c r="J35" s="8"/>
    </row>
    <row r="36" spans="1:10" x14ac:dyDescent="0.25">
      <c r="A36" s="161">
        <v>31</v>
      </c>
      <c r="B36" s="160"/>
      <c r="C36" s="8"/>
      <c r="D36" s="8"/>
      <c r="E36" s="8"/>
      <c r="F36" s="8"/>
      <c r="G36" s="8"/>
      <c r="H36" s="6"/>
      <c r="I36" s="150"/>
      <c r="J36" s="8"/>
    </row>
  </sheetData>
  <pageMargins left="1.3385826771653544" right="2.1653543307086616" top="1.0629921259842521" bottom="0.86614173228346458" header="0.31496062992125984" footer="0.31496062992125984"/>
  <pageSetup paperSize="281" scale="80" orientation="landscape" r:id="rId1"/>
  <headerFooter>
    <oddHeader>&amp;L&amp;G&amp;C&amp;"Arial,Normal"
REGISTRO DE VERIFICACION DE BALANZA&amp;R&amp;"Arial,Negrita"Código: &amp;"Arial,Normal"FOR-DLQ-042
&amp;"Arial,Negrita"Emisor:&amp;"Arial,Normal" DGT-DL-DLQ
&amp;"Arial,Negrita"Versión:&amp;"Arial,Normal" 01
&amp;"Arial,Negrita"Página:&amp;"Arial,Normal" &amp;P de &amp;N</oddHeader>
    <oddFooter>&amp;R&amp;G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Hoja1!$D$31:$D$35</xm:f>
          </x14:formula1>
          <xm:sqref>I6:I36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16"/>
  <sheetViews>
    <sheetView tabSelected="1" view="pageLayout" zoomScale="80" zoomScaleNormal="100" zoomScalePageLayoutView="80" workbookViewId="0">
      <selection activeCell="I116" sqref="I116"/>
    </sheetView>
  </sheetViews>
  <sheetFormatPr baseColWidth="10" defaultColWidth="15.7109375" defaultRowHeight="15" x14ac:dyDescent="0.25"/>
  <cols>
    <col min="1" max="1" width="5.7109375" style="5" customWidth="1"/>
    <col min="2" max="2" width="18.140625" customWidth="1"/>
    <col min="4" max="4" width="15.7109375" customWidth="1"/>
    <col min="5" max="5" width="18.42578125" customWidth="1"/>
    <col min="8" max="8" width="15.7109375" style="7"/>
    <col min="9" max="9" width="31.28515625" customWidth="1"/>
    <col min="10" max="10" width="17.28515625" style="135" customWidth="1"/>
  </cols>
  <sheetData>
    <row r="1" spans="1:10" x14ac:dyDescent="0.25">
      <c r="B1" s="139" t="s">
        <v>515</v>
      </c>
      <c r="C1" s="171"/>
      <c r="D1" s="164"/>
      <c r="E1" s="166" t="s">
        <v>517</v>
      </c>
      <c r="F1" s="171"/>
      <c r="G1" s="164"/>
      <c r="H1" s="166" t="s">
        <v>518</v>
      </c>
      <c r="I1" s="167"/>
    </row>
    <row r="2" spans="1:10" x14ac:dyDescent="0.25">
      <c r="B2" s="139"/>
      <c r="C2" s="165"/>
      <c r="D2" s="164"/>
      <c r="E2" s="139"/>
      <c r="F2" s="165"/>
      <c r="G2" s="164"/>
      <c r="H2" s="139"/>
      <c r="I2" s="135"/>
    </row>
    <row r="3" spans="1:10" x14ac:dyDescent="0.25">
      <c r="B3" s="139" t="s">
        <v>520</v>
      </c>
      <c r="C3" s="170">
        <v>5.0000000000000001E-3</v>
      </c>
      <c r="D3" s="164"/>
      <c r="E3" s="166" t="s">
        <v>521</v>
      </c>
      <c r="F3" s="171" t="s">
        <v>522</v>
      </c>
      <c r="G3" s="164"/>
      <c r="H3" s="166" t="s">
        <v>523</v>
      </c>
      <c r="I3" s="171" t="s">
        <v>524</v>
      </c>
    </row>
    <row r="4" spans="1:10" x14ac:dyDescent="0.25">
      <c r="D4" s="164"/>
      <c r="E4" s="139"/>
      <c r="F4" s="165"/>
      <c r="G4" s="164"/>
      <c r="H4" s="139"/>
      <c r="I4" s="135"/>
    </row>
    <row r="5" spans="1:10" x14ac:dyDescent="0.25">
      <c r="A5" s="173" t="s">
        <v>506</v>
      </c>
      <c r="B5" s="173" t="s">
        <v>519</v>
      </c>
    </row>
    <row r="6" spans="1:10" x14ac:dyDescent="0.25">
      <c r="A6" s="177">
        <v>1</v>
      </c>
      <c r="B6" s="174">
        <v>5.0000000000000001E-3</v>
      </c>
      <c r="C6" s="137"/>
      <c r="D6" s="137"/>
      <c r="E6" s="137"/>
      <c r="F6" s="137"/>
      <c r="G6" s="137"/>
      <c r="H6" s="168"/>
      <c r="I6" s="169"/>
      <c r="J6" s="137"/>
    </row>
    <row r="7" spans="1:10" x14ac:dyDescent="0.25">
      <c r="A7" s="177">
        <v>2</v>
      </c>
      <c r="B7" s="174">
        <v>5.0000000000000001E-3</v>
      </c>
      <c r="C7" s="137"/>
      <c r="D7" s="137"/>
      <c r="E7" s="137"/>
      <c r="F7" s="137"/>
      <c r="G7" s="137"/>
      <c r="H7" s="168"/>
      <c r="I7" s="169"/>
      <c r="J7" s="137"/>
    </row>
    <row r="8" spans="1:10" x14ac:dyDescent="0.25">
      <c r="A8" s="177">
        <v>3</v>
      </c>
      <c r="B8" s="174">
        <v>5.0000000000000001E-3</v>
      </c>
      <c r="C8" s="137"/>
      <c r="D8" s="137"/>
      <c r="E8" s="137"/>
      <c r="F8" s="137"/>
      <c r="G8" s="137"/>
      <c r="H8" s="168"/>
      <c r="I8" s="169"/>
      <c r="J8" s="137"/>
    </row>
    <row r="9" spans="1:10" x14ac:dyDescent="0.25">
      <c r="A9" s="177">
        <v>4</v>
      </c>
      <c r="B9" s="174">
        <v>5.0000000000000001E-3</v>
      </c>
      <c r="C9" s="137"/>
      <c r="D9" s="137"/>
      <c r="E9" s="137"/>
      <c r="F9" s="137"/>
      <c r="G9" s="137"/>
      <c r="H9" s="168"/>
      <c r="I9" s="169"/>
      <c r="J9" s="137"/>
    </row>
    <row r="10" spans="1:10" x14ac:dyDescent="0.25">
      <c r="A10" s="177">
        <v>5</v>
      </c>
      <c r="B10" s="174">
        <v>5.0000000000000001E-3</v>
      </c>
      <c r="C10" s="137"/>
      <c r="D10" s="137"/>
      <c r="E10" s="137"/>
      <c r="F10" s="137"/>
      <c r="G10" s="137"/>
      <c r="H10" s="168"/>
      <c r="I10" s="169"/>
      <c r="J10" s="137"/>
    </row>
    <row r="11" spans="1:10" x14ac:dyDescent="0.25">
      <c r="A11" s="177">
        <v>6</v>
      </c>
      <c r="B11" s="174"/>
      <c r="C11" s="137"/>
      <c r="D11" s="137"/>
      <c r="E11" s="137"/>
      <c r="F11" s="137"/>
      <c r="G11" s="137"/>
      <c r="H11" s="168"/>
      <c r="I11" s="169"/>
      <c r="J11" s="137"/>
    </row>
    <row r="12" spans="1:10" x14ac:dyDescent="0.25">
      <c r="A12" s="177">
        <v>7</v>
      </c>
      <c r="B12" s="174"/>
      <c r="C12" s="137"/>
      <c r="D12" s="137"/>
      <c r="E12" s="137"/>
      <c r="F12" s="137"/>
      <c r="G12" s="137"/>
      <c r="H12" s="168"/>
      <c r="I12" s="169"/>
      <c r="J12" s="137"/>
    </row>
    <row r="13" spans="1:10" x14ac:dyDescent="0.25">
      <c r="A13" s="177">
        <v>8</v>
      </c>
      <c r="B13" s="174">
        <v>5.0000000000000001E-3</v>
      </c>
      <c r="C13" s="137"/>
      <c r="D13" s="137"/>
      <c r="E13" s="137"/>
      <c r="F13" s="137"/>
      <c r="G13" s="137"/>
      <c r="H13" s="168"/>
      <c r="I13" s="169"/>
      <c r="J13" s="137"/>
    </row>
    <row r="14" spans="1:10" x14ac:dyDescent="0.25">
      <c r="A14" s="177">
        <v>9</v>
      </c>
      <c r="B14" s="174">
        <v>5.0000000000000001E-3</v>
      </c>
      <c r="C14" s="137"/>
      <c r="D14" s="137"/>
      <c r="E14" s="137"/>
      <c r="F14" s="137"/>
      <c r="G14" s="137"/>
      <c r="H14" s="168"/>
      <c r="I14" s="169"/>
      <c r="J14" s="137"/>
    </row>
    <row r="15" spans="1:10" x14ac:dyDescent="0.25">
      <c r="A15" s="177">
        <v>10</v>
      </c>
      <c r="B15" s="174">
        <v>5.0000000000000001E-3</v>
      </c>
      <c r="C15" s="137"/>
      <c r="D15" s="137"/>
      <c r="E15" s="137"/>
      <c r="F15" s="137"/>
      <c r="G15" s="137"/>
      <c r="H15" s="168"/>
      <c r="I15" s="169"/>
      <c r="J15" s="137"/>
    </row>
    <row r="16" spans="1:10" x14ac:dyDescent="0.25">
      <c r="A16" s="177">
        <v>11</v>
      </c>
      <c r="B16" s="174">
        <v>5.0000000000000001E-3</v>
      </c>
      <c r="C16" s="137"/>
      <c r="D16" s="137"/>
      <c r="E16" s="137"/>
      <c r="F16" s="137"/>
      <c r="G16" s="137"/>
      <c r="H16" s="168"/>
      <c r="I16" s="169"/>
      <c r="J16" s="137"/>
    </row>
    <row r="17" spans="1:10" x14ac:dyDescent="0.25">
      <c r="A17" s="177">
        <v>12</v>
      </c>
      <c r="B17" s="174">
        <v>5.0000000000000001E-3</v>
      </c>
      <c r="C17" s="137"/>
      <c r="D17" s="137"/>
      <c r="E17" s="137"/>
      <c r="F17" s="137"/>
      <c r="G17" s="137"/>
      <c r="H17" s="168"/>
      <c r="I17" s="169"/>
      <c r="J17" s="137"/>
    </row>
    <row r="18" spans="1:10" x14ac:dyDescent="0.25">
      <c r="A18" s="177">
        <v>13</v>
      </c>
      <c r="B18" s="174"/>
      <c r="C18" s="137"/>
      <c r="D18" s="137"/>
      <c r="E18" s="137"/>
      <c r="F18" s="137"/>
      <c r="G18" s="137"/>
      <c r="H18" s="168"/>
      <c r="I18" s="169"/>
      <c r="J18" s="137"/>
    </row>
    <row r="19" spans="1:10" x14ac:dyDescent="0.25">
      <c r="A19" s="177">
        <v>14</v>
      </c>
      <c r="B19" s="174"/>
      <c r="C19" s="137"/>
      <c r="D19" s="137"/>
      <c r="E19" s="137"/>
      <c r="F19" s="137"/>
      <c r="G19" s="137"/>
      <c r="H19" s="168"/>
      <c r="I19" s="169"/>
      <c r="J19" s="137"/>
    </row>
    <row r="20" spans="1:10" ht="15.75" customHeight="1" x14ac:dyDescent="0.25">
      <c r="A20" s="177">
        <v>15</v>
      </c>
      <c r="B20" s="174">
        <v>5.0000000000000001E-3</v>
      </c>
      <c r="C20" s="137"/>
      <c r="D20" s="137"/>
      <c r="E20" s="137"/>
      <c r="F20" s="137"/>
      <c r="G20" s="137"/>
      <c r="H20" s="168"/>
      <c r="I20" s="169"/>
      <c r="J20" s="137"/>
    </row>
    <row r="21" spans="1:10" x14ac:dyDescent="0.25">
      <c r="A21" s="177">
        <v>16</v>
      </c>
      <c r="B21" s="174">
        <v>5.0000000000000001E-3</v>
      </c>
      <c r="C21" s="137"/>
      <c r="D21" s="137"/>
      <c r="E21" s="137"/>
      <c r="F21" s="137"/>
      <c r="G21" s="137"/>
      <c r="H21" s="168"/>
      <c r="I21" s="169"/>
      <c r="J21" s="137"/>
    </row>
    <row r="22" spans="1:10" x14ac:dyDescent="0.25">
      <c r="A22" s="177">
        <v>17</v>
      </c>
      <c r="B22" s="174">
        <v>5.0000000000000001E-3</v>
      </c>
      <c r="C22" s="137"/>
      <c r="D22" s="137"/>
      <c r="E22" s="137"/>
      <c r="F22" s="137"/>
      <c r="G22" s="137"/>
      <c r="H22" s="168"/>
      <c r="I22" s="169"/>
      <c r="J22" s="137"/>
    </row>
    <row r="23" spans="1:10" x14ac:dyDescent="0.25">
      <c r="A23" s="177">
        <v>18</v>
      </c>
      <c r="B23" s="174">
        <v>5.0000000000000001E-3</v>
      </c>
      <c r="C23" s="137"/>
      <c r="D23" s="137"/>
      <c r="E23" s="137"/>
      <c r="F23" s="137"/>
      <c r="G23" s="137"/>
      <c r="H23" s="168"/>
      <c r="I23" s="169"/>
      <c r="J23" s="137"/>
    </row>
    <row r="24" spans="1:10" x14ac:dyDescent="0.25">
      <c r="A24" s="177">
        <v>19</v>
      </c>
      <c r="B24" s="174">
        <v>5.0000000000000001E-3</v>
      </c>
      <c r="C24" s="137"/>
      <c r="D24" s="137"/>
      <c r="E24" s="137"/>
      <c r="F24" s="137"/>
      <c r="G24" s="137"/>
      <c r="H24" s="168"/>
      <c r="I24" s="169"/>
      <c r="J24" s="137"/>
    </row>
    <row r="25" spans="1:10" x14ac:dyDescent="0.25">
      <c r="A25" s="177">
        <v>20</v>
      </c>
      <c r="B25" s="174"/>
      <c r="C25" s="137"/>
      <c r="D25" s="137"/>
      <c r="E25" s="137"/>
      <c r="F25" s="137"/>
      <c r="G25" s="137"/>
      <c r="H25" s="168"/>
      <c r="I25" s="169"/>
      <c r="J25" s="137"/>
    </row>
    <row r="26" spans="1:10" x14ac:dyDescent="0.25">
      <c r="A26" s="177">
        <v>21</v>
      </c>
      <c r="B26" s="174"/>
      <c r="C26" s="137"/>
      <c r="D26" s="137"/>
      <c r="E26" s="137"/>
      <c r="F26" s="137"/>
      <c r="G26" s="137"/>
      <c r="H26" s="168"/>
      <c r="I26" s="169"/>
      <c r="J26" s="137"/>
    </row>
    <row r="27" spans="1:10" x14ac:dyDescent="0.25">
      <c r="A27" s="177">
        <v>22</v>
      </c>
      <c r="B27" s="174">
        <v>5.0000000000000001E-3</v>
      </c>
      <c r="C27" s="137"/>
      <c r="D27" s="137"/>
      <c r="E27" s="137"/>
      <c r="F27" s="137"/>
      <c r="G27" s="137"/>
      <c r="H27" s="168"/>
      <c r="I27" s="169"/>
      <c r="J27" s="137"/>
    </row>
    <row r="28" spans="1:10" x14ac:dyDescent="0.25">
      <c r="A28" s="177">
        <v>23</v>
      </c>
      <c r="B28" s="174">
        <v>5.0000000000000001E-3</v>
      </c>
    </row>
    <row r="29" spans="1:10" x14ac:dyDescent="0.25">
      <c r="A29" s="177">
        <v>24</v>
      </c>
      <c r="B29" s="174">
        <v>5.0000000000000001E-3</v>
      </c>
    </row>
    <row r="30" spans="1:10" x14ac:dyDescent="0.25">
      <c r="A30" s="177">
        <v>25</v>
      </c>
      <c r="B30" s="174">
        <v>5.0000000000000001E-3</v>
      </c>
    </row>
    <row r="31" spans="1:10" x14ac:dyDescent="0.25">
      <c r="A31" s="177">
        <v>26</v>
      </c>
      <c r="B31" s="174">
        <v>5.0000000000000001E-3</v>
      </c>
    </row>
    <row r="32" spans="1:10" x14ac:dyDescent="0.25">
      <c r="A32" s="177">
        <v>27</v>
      </c>
      <c r="B32" s="174"/>
    </row>
    <row r="33" spans="1:9" x14ac:dyDescent="0.25">
      <c r="A33" s="177">
        <v>28</v>
      </c>
      <c r="B33" s="174"/>
    </row>
    <row r="34" spans="1:9" x14ac:dyDescent="0.25">
      <c r="A34" s="177">
        <v>29</v>
      </c>
      <c r="B34" s="174"/>
    </row>
    <row r="35" spans="1:9" x14ac:dyDescent="0.25">
      <c r="A35" s="177">
        <v>30</v>
      </c>
      <c r="B35" s="174"/>
    </row>
    <row r="36" spans="1:9" x14ac:dyDescent="0.25">
      <c r="A36" s="177">
        <v>31</v>
      </c>
      <c r="B36" s="175"/>
    </row>
    <row r="41" spans="1:9" x14ac:dyDescent="0.25">
      <c r="B41" s="139" t="s">
        <v>515</v>
      </c>
      <c r="C41" s="171"/>
      <c r="D41" s="164"/>
      <c r="E41" s="166" t="s">
        <v>517</v>
      </c>
      <c r="F41" s="171"/>
      <c r="G41" s="164"/>
      <c r="H41" s="166" t="s">
        <v>518</v>
      </c>
      <c r="I41" s="167"/>
    </row>
    <row r="42" spans="1:9" x14ac:dyDescent="0.25">
      <c r="B42" s="139"/>
      <c r="C42" s="165"/>
      <c r="D42" s="164"/>
      <c r="E42" s="139"/>
      <c r="F42" s="165"/>
      <c r="G42" s="164"/>
      <c r="H42" s="139"/>
      <c r="I42" s="135"/>
    </row>
    <row r="43" spans="1:9" x14ac:dyDescent="0.25">
      <c r="B43" s="139" t="s">
        <v>520</v>
      </c>
      <c r="C43" s="172">
        <v>1</v>
      </c>
      <c r="D43" s="164"/>
      <c r="E43" s="166" t="s">
        <v>521</v>
      </c>
      <c r="F43" s="171" t="s">
        <v>525</v>
      </c>
      <c r="G43" s="164"/>
      <c r="H43" s="166" t="s">
        <v>523</v>
      </c>
      <c r="I43" s="171" t="s">
        <v>526</v>
      </c>
    </row>
    <row r="45" spans="1:9" x14ac:dyDescent="0.25">
      <c r="A45" s="173" t="s">
        <v>506</v>
      </c>
      <c r="B45" s="173" t="s">
        <v>519</v>
      </c>
    </row>
    <row r="46" spans="1:9" x14ac:dyDescent="0.25">
      <c r="A46" s="177">
        <v>1</v>
      </c>
      <c r="B46" s="174">
        <v>1</v>
      </c>
    </row>
    <row r="47" spans="1:9" x14ac:dyDescent="0.25">
      <c r="A47" s="177">
        <v>2</v>
      </c>
      <c r="B47" s="174">
        <v>1</v>
      </c>
    </row>
    <row r="48" spans="1:9" x14ac:dyDescent="0.25">
      <c r="A48" s="177">
        <v>3</v>
      </c>
      <c r="B48" s="174">
        <v>1</v>
      </c>
    </row>
    <row r="49" spans="1:2" x14ac:dyDescent="0.25">
      <c r="A49" s="177">
        <v>4</v>
      </c>
      <c r="B49" s="174">
        <v>0.99990000000000001</v>
      </c>
    </row>
    <row r="50" spans="1:2" x14ac:dyDescent="0.25">
      <c r="A50" s="177">
        <v>5</v>
      </c>
      <c r="B50" s="174">
        <v>0.99990000000000001</v>
      </c>
    </row>
    <row r="51" spans="1:2" x14ac:dyDescent="0.25">
      <c r="A51" s="177">
        <v>6</v>
      </c>
      <c r="B51" s="174"/>
    </row>
    <row r="52" spans="1:2" x14ac:dyDescent="0.25">
      <c r="A52" s="177">
        <v>7</v>
      </c>
      <c r="B52" s="174"/>
    </row>
    <row r="53" spans="1:2" x14ac:dyDescent="0.25">
      <c r="A53" s="177">
        <v>8</v>
      </c>
      <c r="B53" s="174">
        <v>0.99990000000000001</v>
      </c>
    </row>
    <row r="54" spans="1:2" x14ac:dyDescent="0.25">
      <c r="A54" s="177">
        <v>9</v>
      </c>
      <c r="B54" s="174">
        <v>1</v>
      </c>
    </row>
    <row r="55" spans="1:2" x14ac:dyDescent="0.25">
      <c r="A55" s="177">
        <v>10</v>
      </c>
      <c r="B55" s="174">
        <v>1</v>
      </c>
    </row>
    <row r="56" spans="1:2" x14ac:dyDescent="0.25">
      <c r="A56" s="177">
        <v>11</v>
      </c>
      <c r="B56" s="174">
        <v>1.0002</v>
      </c>
    </row>
    <row r="57" spans="1:2" x14ac:dyDescent="0.25">
      <c r="A57" s="177">
        <v>12</v>
      </c>
      <c r="B57" s="174">
        <v>1.0001</v>
      </c>
    </row>
    <row r="58" spans="1:2" x14ac:dyDescent="0.25">
      <c r="A58" s="177">
        <v>13</v>
      </c>
      <c r="B58" s="174"/>
    </row>
    <row r="59" spans="1:2" x14ac:dyDescent="0.25">
      <c r="A59" s="177">
        <v>14</v>
      </c>
      <c r="B59" s="174"/>
    </row>
    <row r="60" spans="1:2" x14ac:dyDescent="0.25">
      <c r="A60" s="177">
        <v>15</v>
      </c>
      <c r="B60" s="174">
        <v>1</v>
      </c>
    </row>
    <row r="61" spans="1:2" x14ac:dyDescent="0.25">
      <c r="A61" s="177">
        <v>16</v>
      </c>
      <c r="B61" s="174">
        <v>0.99990000000000001</v>
      </c>
    </row>
    <row r="62" spans="1:2" x14ac:dyDescent="0.25">
      <c r="A62" s="177">
        <v>17</v>
      </c>
      <c r="B62" s="174">
        <v>0.99990000000000001</v>
      </c>
    </row>
    <row r="63" spans="1:2" x14ac:dyDescent="0.25">
      <c r="A63" s="177">
        <v>18</v>
      </c>
      <c r="B63" s="174">
        <v>0.99980000000000002</v>
      </c>
    </row>
    <row r="64" spans="1:2" x14ac:dyDescent="0.25">
      <c r="A64" s="177">
        <v>19</v>
      </c>
      <c r="B64" s="174">
        <v>0.99980000000000002</v>
      </c>
    </row>
    <row r="65" spans="1:2" x14ac:dyDescent="0.25">
      <c r="A65" s="177">
        <v>20</v>
      </c>
      <c r="B65" s="174"/>
    </row>
    <row r="66" spans="1:2" x14ac:dyDescent="0.25">
      <c r="A66" s="177">
        <v>21</v>
      </c>
      <c r="B66" s="174"/>
    </row>
    <row r="67" spans="1:2" x14ac:dyDescent="0.25">
      <c r="A67" s="177">
        <v>22</v>
      </c>
      <c r="B67" s="174">
        <v>1</v>
      </c>
    </row>
    <row r="68" spans="1:2" x14ac:dyDescent="0.25">
      <c r="A68" s="177">
        <v>23</v>
      </c>
      <c r="B68" s="174">
        <v>1</v>
      </c>
    </row>
    <row r="69" spans="1:2" x14ac:dyDescent="0.25">
      <c r="A69" s="177">
        <v>24</v>
      </c>
      <c r="B69" s="174">
        <v>1</v>
      </c>
    </row>
    <row r="70" spans="1:2" x14ac:dyDescent="0.25">
      <c r="A70" s="177">
        <v>25</v>
      </c>
      <c r="B70" s="174">
        <v>1</v>
      </c>
    </row>
    <row r="71" spans="1:2" x14ac:dyDescent="0.25">
      <c r="A71" s="177">
        <v>26</v>
      </c>
      <c r="B71" s="174">
        <v>0.99990000000000001</v>
      </c>
    </row>
    <row r="72" spans="1:2" x14ac:dyDescent="0.25">
      <c r="A72" s="177">
        <v>27</v>
      </c>
      <c r="B72" s="176"/>
    </row>
    <row r="73" spans="1:2" x14ac:dyDescent="0.25">
      <c r="A73" s="177">
        <v>28</v>
      </c>
      <c r="B73" s="176"/>
    </row>
    <row r="74" spans="1:2" x14ac:dyDescent="0.25">
      <c r="A74" s="177">
        <v>29</v>
      </c>
      <c r="B74" s="176"/>
    </row>
    <row r="75" spans="1:2" x14ac:dyDescent="0.25">
      <c r="A75" s="177">
        <v>30</v>
      </c>
      <c r="B75" s="174"/>
    </row>
    <row r="76" spans="1:2" x14ac:dyDescent="0.25">
      <c r="A76" s="177">
        <v>31</v>
      </c>
      <c r="B76" s="175"/>
    </row>
    <row r="81" spans="1:9" x14ac:dyDescent="0.25">
      <c r="B81" s="139" t="s">
        <v>515</v>
      </c>
      <c r="C81" s="171"/>
      <c r="D81" s="164"/>
      <c r="E81" s="166" t="s">
        <v>517</v>
      </c>
      <c r="F81" s="171"/>
      <c r="G81" s="164"/>
      <c r="H81" s="166" t="s">
        <v>518</v>
      </c>
      <c r="I81" s="167"/>
    </row>
    <row r="82" spans="1:9" x14ac:dyDescent="0.25">
      <c r="B82" s="139"/>
      <c r="C82" s="165"/>
      <c r="D82" s="164"/>
      <c r="E82" s="139"/>
      <c r="F82" s="165"/>
      <c r="G82" s="164"/>
      <c r="H82" s="139"/>
      <c r="I82" s="135"/>
    </row>
    <row r="83" spans="1:9" x14ac:dyDescent="0.25">
      <c r="B83" s="139" t="s">
        <v>520</v>
      </c>
      <c r="C83" s="178">
        <v>20</v>
      </c>
      <c r="D83" s="164"/>
      <c r="E83" s="166" t="s">
        <v>521</v>
      </c>
      <c r="F83" s="171" t="s">
        <v>527</v>
      </c>
      <c r="G83" s="164"/>
      <c r="H83" s="166" t="s">
        <v>523</v>
      </c>
      <c r="I83" s="171" t="s">
        <v>528</v>
      </c>
    </row>
    <row r="85" spans="1:9" x14ac:dyDescent="0.25">
      <c r="A85" s="173" t="s">
        <v>506</v>
      </c>
      <c r="B85" s="173" t="s">
        <v>519</v>
      </c>
    </row>
    <row r="86" spans="1:9" x14ac:dyDescent="0.25">
      <c r="A86" s="177">
        <v>1</v>
      </c>
      <c r="B86" s="174">
        <v>20.0001</v>
      </c>
    </row>
    <row r="87" spans="1:9" x14ac:dyDescent="0.25">
      <c r="A87" s="177">
        <v>2</v>
      </c>
      <c r="B87" s="174">
        <v>20.0001</v>
      </c>
    </row>
    <row r="88" spans="1:9" x14ac:dyDescent="0.25">
      <c r="A88" s="177">
        <v>3</v>
      </c>
      <c r="B88" s="174">
        <v>20.0002</v>
      </c>
    </row>
    <row r="89" spans="1:9" x14ac:dyDescent="0.25">
      <c r="A89" s="177">
        <v>4</v>
      </c>
      <c r="B89" s="174">
        <v>20</v>
      </c>
    </row>
    <row r="90" spans="1:9" x14ac:dyDescent="0.25">
      <c r="A90" s="177">
        <v>5</v>
      </c>
      <c r="B90" s="174">
        <v>20.0001</v>
      </c>
    </row>
    <row r="91" spans="1:9" x14ac:dyDescent="0.25">
      <c r="A91" s="177">
        <v>6</v>
      </c>
      <c r="B91" s="174"/>
    </row>
    <row r="92" spans="1:9" x14ac:dyDescent="0.25">
      <c r="A92" s="177">
        <v>7</v>
      </c>
      <c r="B92" s="174"/>
    </row>
    <row r="93" spans="1:9" x14ac:dyDescent="0.25">
      <c r="A93" s="177">
        <v>8</v>
      </c>
      <c r="B93" s="174">
        <v>20.0001</v>
      </c>
    </row>
    <row r="94" spans="1:9" x14ac:dyDescent="0.25">
      <c r="A94" s="177">
        <v>9</v>
      </c>
      <c r="B94" s="174">
        <v>20.0002</v>
      </c>
    </row>
    <row r="95" spans="1:9" x14ac:dyDescent="0.25">
      <c r="A95" s="177">
        <v>10</v>
      </c>
      <c r="B95" s="174">
        <v>20.0002</v>
      </c>
    </row>
    <row r="96" spans="1:9" x14ac:dyDescent="0.25">
      <c r="A96" s="177">
        <v>11</v>
      </c>
      <c r="B96" s="174">
        <v>20.000399999999999</v>
      </c>
    </row>
    <row r="97" spans="1:2" x14ac:dyDescent="0.25">
      <c r="A97" s="177">
        <v>12</v>
      </c>
      <c r="B97" s="174">
        <v>20.0001</v>
      </c>
    </row>
    <row r="98" spans="1:2" x14ac:dyDescent="0.25">
      <c r="A98" s="177">
        <v>13</v>
      </c>
      <c r="B98" s="174"/>
    </row>
    <row r="99" spans="1:2" x14ac:dyDescent="0.25">
      <c r="A99" s="177">
        <v>14</v>
      </c>
      <c r="B99" s="174"/>
    </row>
    <row r="100" spans="1:2" x14ac:dyDescent="0.25">
      <c r="A100" s="177">
        <v>15</v>
      </c>
      <c r="B100" s="174">
        <v>20</v>
      </c>
    </row>
    <row r="101" spans="1:2" x14ac:dyDescent="0.25">
      <c r="A101" s="177">
        <v>16</v>
      </c>
      <c r="B101" s="174">
        <v>20.0001</v>
      </c>
    </row>
    <row r="102" spans="1:2" x14ac:dyDescent="0.25">
      <c r="A102" s="177">
        <v>17</v>
      </c>
      <c r="B102" s="174">
        <v>20.0001</v>
      </c>
    </row>
    <row r="103" spans="1:2" x14ac:dyDescent="0.25">
      <c r="A103" s="177">
        <v>18</v>
      </c>
      <c r="B103" s="174">
        <v>20.000399999999999</v>
      </c>
    </row>
    <row r="104" spans="1:2" x14ac:dyDescent="0.25">
      <c r="A104" s="177">
        <v>19</v>
      </c>
      <c r="B104" s="174">
        <v>20.000399999999999</v>
      </c>
    </row>
    <row r="105" spans="1:2" x14ac:dyDescent="0.25">
      <c r="A105" s="177">
        <v>20</v>
      </c>
      <c r="B105" s="174"/>
    </row>
    <row r="106" spans="1:2" x14ac:dyDescent="0.25">
      <c r="A106" s="177">
        <v>21</v>
      </c>
      <c r="B106" s="174"/>
    </row>
    <row r="107" spans="1:2" x14ac:dyDescent="0.25">
      <c r="A107" s="177">
        <v>22</v>
      </c>
      <c r="B107" s="174">
        <v>20.0001</v>
      </c>
    </row>
    <row r="108" spans="1:2" x14ac:dyDescent="0.25">
      <c r="A108" s="177">
        <v>23</v>
      </c>
      <c r="B108" s="174">
        <v>20.0001</v>
      </c>
    </row>
    <row r="109" spans="1:2" x14ac:dyDescent="0.25">
      <c r="A109" s="177">
        <v>24</v>
      </c>
      <c r="B109" s="174">
        <v>20.000399999999999</v>
      </c>
    </row>
    <row r="110" spans="1:2" x14ac:dyDescent="0.25">
      <c r="A110" s="177">
        <v>25</v>
      </c>
      <c r="B110" s="174">
        <v>20.0002</v>
      </c>
    </row>
    <row r="111" spans="1:2" x14ac:dyDescent="0.25">
      <c r="A111" s="177">
        <v>26</v>
      </c>
      <c r="B111" s="174">
        <v>20.0001</v>
      </c>
    </row>
    <row r="112" spans="1:2" x14ac:dyDescent="0.25">
      <c r="A112" s="177">
        <v>27</v>
      </c>
      <c r="B112" s="174"/>
    </row>
    <row r="113" spans="1:2" x14ac:dyDescent="0.25">
      <c r="A113" s="177">
        <v>28</v>
      </c>
      <c r="B113" s="174"/>
    </row>
    <row r="114" spans="1:2" x14ac:dyDescent="0.25">
      <c r="A114" s="177">
        <v>29</v>
      </c>
      <c r="B114" s="174"/>
    </row>
    <row r="115" spans="1:2" x14ac:dyDescent="0.25">
      <c r="A115" s="177">
        <v>30</v>
      </c>
      <c r="B115" s="174"/>
    </row>
    <row r="116" spans="1:2" x14ac:dyDescent="0.25">
      <c r="A116" s="177">
        <v>31</v>
      </c>
      <c r="B116" s="175"/>
    </row>
  </sheetData>
  <pageMargins left="1.3385826771653544" right="1.3958333333333333" top="1.0629921259842521" bottom="0.86614173228346458" header="0.31496062992125984" footer="0.31496062992125984"/>
  <pageSetup paperSize="281" scale="80" orientation="landscape" r:id="rId1"/>
  <headerFooter>
    <oddHeader>&amp;L&amp;G&amp;C&amp;"Arial,Normal"
GRAFICO DE VERIFICACION DE BALANZA&amp;R&amp;"Arial,Negrita"Código: &amp;"Arial,Normal"FOR-DLQ-054
&amp;"Arial,Negrita"Emisor:&amp;"Arial,Normal" DGT-DL-DLQ
&amp;"Arial,Negrita"Versión:&amp;"Arial,Normal" 01
&amp;"Arial,Negrita"Página:&amp;"Arial,Normal" &amp;P de &amp;N</oddHeader>
    <oddFooter>&amp;R&amp;G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1"/>
  <sheetViews>
    <sheetView topLeftCell="A20" workbookViewId="0">
      <selection activeCell="B40" sqref="B40"/>
    </sheetView>
  </sheetViews>
  <sheetFormatPr baseColWidth="10" defaultRowHeight="15" x14ac:dyDescent="0.25"/>
  <sheetData>
    <row r="2" spans="2:2" x14ac:dyDescent="0.25">
      <c r="B2" s="139" t="s">
        <v>458</v>
      </c>
    </row>
    <row r="3" spans="2:2" x14ac:dyDescent="0.25">
      <c r="B3" s="140" t="s">
        <v>462</v>
      </c>
    </row>
    <row r="4" spans="2:2" x14ac:dyDescent="0.25">
      <c r="B4" s="140" t="s">
        <v>463</v>
      </c>
    </row>
    <row r="5" spans="2:2" x14ac:dyDescent="0.25">
      <c r="B5" s="140" t="s">
        <v>464</v>
      </c>
    </row>
    <row r="6" spans="2:2" x14ac:dyDescent="0.25">
      <c r="B6" s="140" t="s">
        <v>465</v>
      </c>
    </row>
    <row r="7" spans="2:2" x14ac:dyDescent="0.25">
      <c r="B7" s="140" t="s">
        <v>466</v>
      </c>
    </row>
    <row r="8" spans="2:2" x14ac:dyDescent="0.25">
      <c r="B8" s="140" t="s">
        <v>467</v>
      </c>
    </row>
    <row r="9" spans="2:2" x14ac:dyDescent="0.25">
      <c r="B9" s="140" t="s">
        <v>468</v>
      </c>
    </row>
    <row r="10" spans="2:2" x14ac:dyDescent="0.25">
      <c r="B10" s="140" t="s">
        <v>469</v>
      </c>
    </row>
    <row r="11" spans="2:2" x14ac:dyDescent="0.25">
      <c r="B11" s="140" t="s">
        <v>470</v>
      </c>
    </row>
    <row r="12" spans="2:2" x14ac:dyDescent="0.25">
      <c r="B12" s="140" t="s">
        <v>471</v>
      </c>
    </row>
    <row r="13" spans="2:2" x14ac:dyDescent="0.25">
      <c r="B13" s="140" t="s">
        <v>472</v>
      </c>
    </row>
    <row r="14" spans="2:2" x14ac:dyDescent="0.25">
      <c r="B14" s="140" t="s">
        <v>473</v>
      </c>
    </row>
    <row r="15" spans="2:2" x14ac:dyDescent="0.25">
      <c r="B15" s="140" t="s">
        <v>474</v>
      </c>
    </row>
    <row r="16" spans="2:2" x14ac:dyDescent="0.25">
      <c r="B16" s="140" t="s">
        <v>475</v>
      </c>
    </row>
    <row r="17" spans="2:4" x14ac:dyDescent="0.25">
      <c r="B17" s="140" t="s">
        <v>476</v>
      </c>
    </row>
    <row r="18" spans="2:4" x14ac:dyDescent="0.25">
      <c r="B18" s="140" t="s">
        <v>477</v>
      </c>
    </row>
    <row r="19" spans="2:4" x14ac:dyDescent="0.25">
      <c r="B19" s="140" t="s">
        <v>478</v>
      </c>
    </row>
    <row r="20" spans="2:4" x14ac:dyDescent="0.25">
      <c r="B20" s="140" t="s">
        <v>479</v>
      </c>
    </row>
    <row r="21" spans="2:4" x14ac:dyDescent="0.25">
      <c r="B21" s="140" t="s">
        <v>480</v>
      </c>
    </row>
    <row r="22" spans="2:4" x14ac:dyDescent="0.25">
      <c r="B22" s="140" t="s">
        <v>481</v>
      </c>
    </row>
    <row r="23" spans="2:4" x14ac:dyDescent="0.25">
      <c r="B23" s="140" t="s">
        <v>482</v>
      </c>
    </row>
    <row r="24" spans="2:4" x14ac:dyDescent="0.25">
      <c r="B24" s="140" t="s">
        <v>483</v>
      </c>
    </row>
    <row r="25" spans="2:4" x14ac:dyDescent="0.25">
      <c r="B25" s="140" t="s">
        <v>484</v>
      </c>
    </row>
    <row r="26" spans="2:4" x14ac:dyDescent="0.25">
      <c r="B26" s="140" t="s">
        <v>485</v>
      </c>
    </row>
    <row r="27" spans="2:4" x14ac:dyDescent="0.25">
      <c r="B27" s="140" t="s">
        <v>486</v>
      </c>
    </row>
    <row r="28" spans="2:4" x14ac:dyDescent="0.25">
      <c r="B28" s="140" t="s">
        <v>487</v>
      </c>
    </row>
    <row r="29" spans="2:4" x14ac:dyDescent="0.25">
      <c r="B29" s="140"/>
    </row>
    <row r="30" spans="2:4" x14ac:dyDescent="0.25">
      <c r="B30" s="139" t="s">
        <v>459</v>
      </c>
      <c r="D30" s="139" t="s">
        <v>6</v>
      </c>
    </row>
    <row r="31" spans="2:4" x14ac:dyDescent="0.25">
      <c r="B31" s="140" t="s">
        <v>488</v>
      </c>
      <c r="D31" s="140" t="s">
        <v>496</v>
      </c>
    </row>
    <row r="32" spans="2:4" x14ac:dyDescent="0.25">
      <c r="B32" s="140" t="s">
        <v>489</v>
      </c>
      <c r="D32" s="140" t="s">
        <v>497</v>
      </c>
    </row>
    <row r="33" spans="2:4" x14ac:dyDescent="0.25">
      <c r="B33" s="140" t="s">
        <v>490</v>
      </c>
      <c r="D33" t="s">
        <v>503</v>
      </c>
    </row>
    <row r="34" spans="2:4" x14ac:dyDescent="0.25">
      <c r="B34" s="140" t="s">
        <v>491</v>
      </c>
      <c r="D34" t="s">
        <v>504</v>
      </c>
    </row>
    <row r="35" spans="2:4" x14ac:dyDescent="0.25">
      <c r="B35" s="140" t="s">
        <v>492</v>
      </c>
      <c r="D35" t="s">
        <v>505</v>
      </c>
    </row>
    <row r="36" spans="2:4" x14ac:dyDescent="0.25">
      <c r="B36" s="140" t="s">
        <v>493</v>
      </c>
    </row>
    <row r="37" spans="2:4" x14ac:dyDescent="0.25">
      <c r="B37" s="140" t="s">
        <v>494</v>
      </c>
    </row>
    <row r="38" spans="2:4" x14ac:dyDescent="0.25">
      <c r="B38" s="140"/>
    </row>
    <row r="39" spans="2:4" x14ac:dyDescent="0.25">
      <c r="B39" s="140"/>
    </row>
    <row r="40" spans="2:4" x14ac:dyDescent="0.25">
      <c r="B40" s="140" t="s">
        <v>495</v>
      </c>
    </row>
    <row r="41" spans="2:4" x14ac:dyDescent="0.25">
      <c r="B41" s="1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FOR-DLQ-020</vt:lpstr>
      <vt:lpstr>FOR-DLQ-021</vt:lpstr>
      <vt:lpstr>FOR-DLQ-032</vt:lpstr>
      <vt:lpstr>FOR-DLQ-033</vt:lpstr>
      <vt:lpstr>FOR-DLQ-034</vt:lpstr>
      <vt:lpstr>FOR-DLQ-042</vt:lpstr>
      <vt:lpstr>FOR-DLQ-054</vt:lpstr>
      <vt:lpstr>Hoja1</vt:lpstr>
      <vt:lpstr>'FOR-DLQ-021'!Títulos_a_imprimir</vt:lpstr>
      <vt:lpstr>'FOR-DLQ-032'!Títulos_a_imprimir</vt:lpstr>
      <vt:lpstr>'FOR-DLQ-033'!Títulos_a_imprimir</vt:lpstr>
      <vt:lpstr>'FOR-DLQ-034'!Títulos_a_imprimir</vt:lpstr>
      <vt:lpstr>'FOR-DLQ-042'!Títulos_a_imprimir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 de Calidad</dc:creator>
  <cp:lastModifiedBy>sofia diaz</cp:lastModifiedBy>
  <cp:lastPrinted>2026-10-09T14:34:50Z</cp:lastPrinted>
  <dcterms:created xsi:type="dcterms:W3CDTF">2026-10-07T13:02:01Z</dcterms:created>
  <dcterms:modified xsi:type="dcterms:W3CDTF">2026-10-17T12:52:50Z</dcterms:modified>
</cp:coreProperties>
</file>