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nti Corrupción\Desktop\Rendicion de cuentas al ciudadano 2022\"/>
    </mc:Choice>
  </mc:AlternateContent>
  <bookViews>
    <workbookView xWindow="0" yWindow="0" windowWidth="23040" windowHeight="9192"/>
  </bookViews>
  <sheets>
    <sheet name="Hoja1" sheetId="1" r:id="rId1"/>
  </sheets>
  <externalReferences>
    <externalReference r:id="rId2"/>
    <externalReference r:id="rId3"/>
  </externalReferenc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328" i="1" l="1"/>
  <c r="F326" i="1"/>
  <c r="F325" i="1"/>
  <c r="F324" i="1"/>
  <c r="F323" i="1"/>
  <c r="F322" i="1"/>
  <c r="F321" i="1"/>
  <c r="E320" i="1"/>
  <c r="E329" i="1" s="1"/>
  <c r="E327" i="1" s="1"/>
  <c r="D320" i="1"/>
  <c r="F319" i="1"/>
  <c r="F318" i="1"/>
  <c r="F317" i="1"/>
  <c r="F316" i="1"/>
  <c r="F315" i="1"/>
  <c r="F314" i="1"/>
  <c r="F313" i="1"/>
  <c r="F312" i="1"/>
  <c r="F311" i="1"/>
  <c r="F310" i="1"/>
  <c r="F309" i="1"/>
  <c r="F308" i="1"/>
  <c r="F307" i="1"/>
  <c r="F306" i="1"/>
  <c r="F305" i="1"/>
  <c r="E304" i="1"/>
  <c r="D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E272" i="1"/>
  <c r="D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E241" i="1"/>
  <c r="D241" i="1"/>
  <c r="F240" i="1"/>
  <c r="F272" i="1" l="1"/>
  <c r="F304" i="1"/>
  <c r="F241" i="1"/>
  <c r="F329" i="1" s="1"/>
  <c r="F327" i="1" s="1"/>
  <c r="D329" i="1"/>
  <c r="F320" i="1"/>
  <c r="G149" i="1" l="1"/>
  <c r="G150" i="1"/>
  <c r="G201" i="1"/>
  <c r="G202" i="1"/>
  <c r="A122" i="1"/>
  <c r="B122" i="1"/>
  <c r="C122" i="1"/>
  <c r="D122" i="1"/>
  <c r="E122" i="1"/>
  <c r="F122" i="1"/>
  <c r="A123" i="1"/>
  <c r="B123" i="1"/>
  <c r="C123" i="1"/>
  <c r="D123" i="1"/>
  <c r="E123" i="1"/>
  <c r="F123" i="1"/>
  <c r="A124" i="1"/>
  <c r="B124" i="1"/>
  <c r="C124" i="1"/>
  <c r="D124" i="1"/>
  <c r="E124" i="1"/>
  <c r="F124" i="1"/>
  <c r="A125" i="1"/>
  <c r="B125" i="1"/>
  <c r="C125" i="1"/>
  <c r="D125" i="1"/>
  <c r="E125" i="1"/>
  <c r="F125" i="1"/>
  <c r="A126" i="1"/>
  <c r="B126" i="1"/>
  <c r="C126" i="1"/>
  <c r="D126" i="1"/>
  <c r="E126" i="1"/>
  <c r="F126" i="1"/>
  <c r="A127" i="1"/>
  <c r="B127" i="1"/>
  <c r="C127" i="1"/>
  <c r="D127" i="1"/>
  <c r="E127" i="1"/>
  <c r="F127" i="1"/>
  <c r="A128" i="1"/>
  <c r="B128" i="1"/>
  <c r="C128" i="1"/>
  <c r="D128" i="1"/>
  <c r="E128" i="1"/>
  <c r="F128" i="1"/>
  <c r="A129" i="1"/>
  <c r="B129" i="1"/>
  <c r="C129" i="1"/>
  <c r="D129" i="1"/>
  <c r="E129" i="1"/>
  <c r="F129" i="1"/>
  <c r="A130" i="1"/>
  <c r="B130" i="1"/>
  <c r="C130" i="1"/>
  <c r="D130" i="1"/>
  <c r="E130" i="1"/>
  <c r="F130" i="1"/>
  <c r="A131" i="1"/>
  <c r="B131" i="1"/>
  <c r="C131" i="1"/>
  <c r="D131" i="1"/>
  <c r="E131" i="1"/>
  <c r="F131" i="1"/>
  <c r="A132" i="1"/>
  <c r="B132" i="1"/>
  <c r="C132" i="1"/>
  <c r="D132" i="1"/>
  <c r="E132" i="1"/>
  <c r="F132" i="1"/>
  <c r="A133" i="1"/>
  <c r="B133" i="1"/>
  <c r="C133" i="1"/>
  <c r="D133" i="1"/>
  <c r="E133" i="1"/>
  <c r="F133" i="1"/>
  <c r="A134" i="1"/>
  <c r="B134" i="1"/>
  <c r="C134" i="1"/>
  <c r="D134" i="1"/>
  <c r="E134" i="1"/>
  <c r="F134" i="1"/>
  <c r="A135" i="1"/>
  <c r="B135" i="1"/>
  <c r="C135" i="1"/>
  <c r="D135" i="1"/>
  <c r="E135" i="1"/>
  <c r="F135" i="1"/>
  <c r="A136" i="1"/>
  <c r="B136" i="1"/>
  <c r="C136" i="1"/>
  <c r="D136" i="1"/>
  <c r="E136" i="1"/>
  <c r="F136" i="1"/>
  <c r="A137" i="1"/>
  <c r="B137" i="1"/>
  <c r="C137" i="1"/>
  <c r="D137" i="1"/>
  <c r="E137" i="1"/>
  <c r="F137" i="1"/>
  <c r="A138" i="1"/>
  <c r="B138" i="1"/>
  <c r="C138" i="1"/>
  <c r="D138" i="1"/>
  <c r="E138" i="1"/>
  <c r="F138" i="1"/>
  <c r="A139" i="1"/>
  <c r="B139" i="1"/>
  <c r="C139" i="1"/>
  <c r="D139" i="1"/>
  <c r="E139" i="1"/>
  <c r="F139" i="1"/>
  <c r="A140" i="1"/>
  <c r="B140" i="1"/>
  <c r="C140" i="1"/>
  <c r="D140" i="1"/>
  <c r="E140" i="1"/>
  <c r="F140" i="1"/>
  <c r="A141" i="1"/>
  <c r="B141" i="1"/>
  <c r="C141" i="1"/>
  <c r="D141" i="1"/>
  <c r="E141" i="1"/>
  <c r="F141" i="1"/>
  <c r="A142" i="1"/>
  <c r="B142" i="1"/>
  <c r="C142" i="1"/>
  <c r="D142" i="1"/>
  <c r="E142" i="1"/>
  <c r="F142" i="1"/>
  <c r="A143" i="1"/>
  <c r="B143" i="1"/>
  <c r="C143" i="1"/>
  <c r="D143" i="1"/>
  <c r="E143" i="1"/>
  <c r="F143" i="1"/>
  <c r="A144" i="1"/>
  <c r="B144" i="1"/>
  <c r="C144" i="1"/>
  <c r="D144" i="1"/>
  <c r="E144" i="1"/>
  <c r="F144" i="1"/>
  <c r="A145" i="1"/>
  <c r="B145" i="1"/>
  <c r="C145" i="1"/>
  <c r="D145" i="1"/>
  <c r="E145" i="1"/>
  <c r="F145" i="1"/>
  <c r="A146" i="1"/>
  <c r="B146" i="1"/>
  <c r="C146" i="1"/>
  <c r="D146" i="1"/>
  <c r="E146" i="1"/>
  <c r="F146" i="1"/>
  <c r="A147" i="1"/>
  <c r="B147" i="1"/>
  <c r="C147" i="1"/>
  <c r="D147" i="1"/>
  <c r="E147" i="1"/>
  <c r="F147" i="1"/>
  <c r="A148" i="1"/>
  <c r="B148" i="1"/>
  <c r="C148" i="1"/>
  <c r="D148" i="1"/>
  <c r="E148" i="1"/>
  <c r="F148" i="1"/>
  <c r="A149" i="1"/>
  <c r="B149" i="1"/>
  <c r="C149" i="1"/>
  <c r="D149" i="1"/>
  <c r="E149" i="1"/>
  <c r="F149" i="1"/>
  <c r="A150" i="1"/>
  <c r="B150" i="1"/>
  <c r="C150" i="1"/>
  <c r="D150" i="1"/>
  <c r="E150" i="1"/>
  <c r="F150" i="1"/>
  <c r="A151" i="1"/>
  <c r="B151" i="1"/>
  <c r="C151" i="1"/>
  <c r="D151" i="1"/>
  <c r="E151" i="1"/>
  <c r="F151" i="1"/>
  <c r="A152" i="1"/>
  <c r="B152" i="1"/>
  <c r="C152" i="1"/>
  <c r="D152" i="1"/>
  <c r="E152" i="1"/>
  <c r="F152" i="1"/>
  <c r="A153" i="1"/>
  <c r="B153" i="1"/>
  <c r="C153" i="1"/>
  <c r="D153" i="1"/>
  <c r="E153" i="1"/>
  <c r="F153" i="1"/>
  <c r="A154" i="1"/>
  <c r="B154" i="1"/>
  <c r="C154" i="1"/>
  <c r="D154" i="1"/>
  <c r="E154" i="1"/>
  <c r="F154" i="1"/>
  <c r="A155" i="1"/>
  <c r="B155" i="1"/>
  <c r="C155" i="1"/>
  <c r="D155" i="1"/>
  <c r="E155" i="1"/>
  <c r="F155" i="1"/>
  <c r="A156" i="1"/>
  <c r="B156" i="1"/>
  <c r="C156" i="1"/>
  <c r="D156" i="1"/>
  <c r="E156" i="1"/>
  <c r="F156" i="1"/>
  <c r="A157" i="1"/>
  <c r="B157" i="1"/>
  <c r="C157" i="1"/>
  <c r="D157" i="1"/>
  <c r="E157" i="1"/>
  <c r="F157" i="1"/>
  <c r="A158" i="1"/>
  <c r="B158" i="1"/>
  <c r="C158" i="1"/>
  <c r="D158" i="1"/>
  <c r="E158" i="1"/>
  <c r="F158" i="1"/>
  <c r="A159" i="1"/>
  <c r="B159" i="1"/>
  <c r="C159" i="1"/>
  <c r="D159" i="1"/>
  <c r="E159" i="1"/>
  <c r="F159" i="1"/>
  <c r="A160" i="1"/>
  <c r="B160" i="1"/>
  <c r="C160" i="1"/>
  <c r="D160" i="1"/>
  <c r="E160" i="1"/>
  <c r="F160" i="1"/>
  <c r="A161" i="1"/>
  <c r="B161" i="1"/>
  <c r="C161" i="1"/>
  <c r="D161" i="1"/>
  <c r="E161" i="1"/>
  <c r="F161" i="1"/>
  <c r="A162" i="1"/>
  <c r="B162" i="1"/>
  <c r="C162" i="1"/>
  <c r="D162" i="1"/>
  <c r="E162" i="1"/>
  <c r="F162" i="1"/>
  <c r="A163" i="1"/>
  <c r="B163" i="1"/>
  <c r="C163" i="1"/>
  <c r="D163" i="1"/>
  <c r="E163" i="1"/>
  <c r="F163" i="1"/>
  <c r="A164" i="1"/>
  <c r="B164" i="1"/>
  <c r="C164" i="1"/>
  <c r="D164" i="1"/>
  <c r="E164" i="1"/>
  <c r="F164" i="1"/>
  <c r="A165" i="1"/>
  <c r="B165" i="1"/>
  <c r="C165" i="1"/>
  <c r="D165" i="1"/>
  <c r="E165" i="1"/>
  <c r="F165" i="1"/>
  <c r="A166" i="1"/>
  <c r="B166" i="1"/>
  <c r="C166" i="1"/>
  <c r="D166" i="1"/>
  <c r="E166" i="1"/>
  <c r="F166" i="1"/>
  <c r="A167" i="1"/>
  <c r="B167" i="1"/>
  <c r="C167" i="1"/>
  <c r="D167" i="1"/>
  <c r="E167" i="1"/>
  <c r="F167" i="1"/>
  <c r="A168" i="1"/>
  <c r="B168" i="1"/>
  <c r="C168" i="1"/>
  <c r="D168" i="1"/>
  <c r="E168" i="1"/>
  <c r="F168" i="1"/>
  <c r="A169" i="1"/>
  <c r="B169" i="1"/>
  <c r="C169" i="1"/>
  <c r="D169" i="1"/>
  <c r="E169" i="1"/>
  <c r="F169" i="1"/>
  <c r="A170" i="1"/>
  <c r="B170" i="1"/>
  <c r="C170" i="1"/>
  <c r="D170" i="1"/>
  <c r="E170" i="1"/>
  <c r="F170" i="1"/>
  <c r="A171" i="1"/>
  <c r="B171" i="1"/>
  <c r="C171" i="1"/>
  <c r="D171" i="1"/>
  <c r="E171" i="1"/>
  <c r="F171" i="1"/>
  <c r="A172" i="1"/>
  <c r="B172" i="1"/>
  <c r="C172" i="1"/>
  <c r="D172" i="1"/>
  <c r="E172" i="1"/>
  <c r="F172" i="1"/>
  <c r="A173" i="1"/>
  <c r="B173" i="1"/>
  <c r="C173" i="1"/>
  <c r="D173" i="1"/>
  <c r="E173" i="1"/>
  <c r="F173" i="1"/>
  <c r="A174" i="1"/>
  <c r="B174" i="1"/>
  <c r="C174" i="1"/>
  <c r="D174" i="1"/>
  <c r="E174" i="1"/>
  <c r="F174" i="1"/>
  <c r="A175" i="1"/>
  <c r="B175" i="1"/>
  <c r="C175" i="1"/>
  <c r="D175" i="1"/>
  <c r="E175" i="1"/>
  <c r="F175" i="1"/>
  <c r="A176" i="1"/>
  <c r="B176" i="1"/>
  <c r="C176" i="1"/>
  <c r="D176" i="1"/>
  <c r="E176" i="1"/>
  <c r="F176" i="1"/>
  <c r="A177" i="1"/>
  <c r="B177" i="1"/>
  <c r="C177" i="1"/>
  <c r="D177" i="1"/>
  <c r="E177" i="1"/>
  <c r="F177" i="1"/>
  <c r="A178" i="1"/>
  <c r="B178" i="1"/>
  <c r="C178" i="1"/>
  <c r="D178" i="1"/>
  <c r="E178" i="1"/>
  <c r="F178" i="1"/>
  <c r="A179" i="1"/>
  <c r="B179" i="1"/>
  <c r="C179" i="1"/>
  <c r="D179" i="1"/>
  <c r="E179" i="1"/>
  <c r="F179" i="1"/>
  <c r="A180" i="1"/>
  <c r="B180" i="1"/>
  <c r="C180" i="1"/>
  <c r="D180" i="1"/>
  <c r="E180" i="1"/>
  <c r="F180" i="1"/>
  <c r="A181" i="1"/>
  <c r="B181" i="1"/>
  <c r="C181" i="1"/>
  <c r="D181" i="1"/>
  <c r="E181" i="1"/>
  <c r="F181" i="1"/>
  <c r="A182" i="1"/>
  <c r="B182" i="1"/>
  <c r="C182" i="1"/>
  <c r="D182" i="1"/>
  <c r="E182" i="1"/>
  <c r="F182" i="1"/>
  <c r="A183" i="1"/>
  <c r="B183" i="1"/>
  <c r="C183" i="1"/>
  <c r="D183" i="1"/>
  <c r="E183" i="1"/>
  <c r="F183" i="1"/>
  <c r="A184" i="1"/>
  <c r="B184" i="1"/>
  <c r="C184" i="1"/>
  <c r="D184" i="1"/>
  <c r="E184" i="1"/>
  <c r="F184" i="1"/>
  <c r="A185" i="1"/>
  <c r="B185" i="1"/>
  <c r="C185" i="1"/>
  <c r="D185" i="1"/>
  <c r="E185" i="1"/>
  <c r="F185" i="1"/>
  <c r="A186" i="1"/>
  <c r="B186" i="1"/>
  <c r="C186" i="1"/>
  <c r="D186" i="1"/>
  <c r="E186" i="1"/>
  <c r="F186" i="1"/>
  <c r="A187" i="1"/>
  <c r="B187" i="1"/>
  <c r="C187" i="1"/>
  <c r="D187" i="1"/>
  <c r="E187" i="1"/>
  <c r="F187" i="1"/>
  <c r="A188" i="1"/>
  <c r="B188" i="1"/>
  <c r="C188" i="1"/>
  <c r="D188" i="1"/>
  <c r="E188" i="1"/>
  <c r="F188" i="1"/>
  <c r="A189" i="1"/>
  <c r="B189" i="1"/>
  <c r="C189" i="1"/>
  <c r="D189" i="1"/>
  <c r="E189" i="1"/>
  <c r="F189" i="1"/>
  <c r="A190" i="1"/>
  <c r="B190" i="1"/>
  <c r="C190" i="1"/>
  <c r="D190" i="1"/>
  <c r="E190" i="1"/>
  <c r="F190" i="1"/>
  <c r="A191" i="1"/>
  <c r="B191" i="1"/>
  <c r="C191" i="1"/>
  <c r="D191" i="1"/>
  <c r="E191" i="1"/>
  <c r="F191" i="1"/>
  <c r="A192" i="1"/>
  <c r="B192" i="1"/>
  <c r="C192" i="1"/>
  <c r="D192" i="1"/>
  <c r="E192" i="1"/>
  <c r="F192" i="1"/>
  <c r="A193" i="1"/>
  <c r="B193" i="1"/>
  <c r="C193" i="1"/>
  <c r="D193" i="1"/>
  <c r="E193" i="1"/>
  <c r="F193" i="1"/>
  <c r="A194" i="1"/>
  <c r="B194" i="1"/>
  <c r="C194" i="1"/>
  <c r="D194" i="1"/>
  <c r="E194" i="1"/>
  <c r="F194" i="1"/>
  <c r="A195" i="1"/>
  <c r="B195" i="1"/>
  <c r="C195" i="1"/>
  <c r="D195" i="1"/>
  <c r="E195" i="1"/>
  <c r="F195" i="1"/>
  <c r="A196" i="1"/>
  <c r="B196" i="1"/>
  <c r="C196" i="1"/>
  <c r="D196" i="1"/>
  <c r="E196" i="1"/>
  <c r="F196" i="1"/>
  <c r="A197" i="1"/>
  <c r="B197" i="1"/>
  <c r="C197" i="1"/>
  <c r="D197" i="1"/>
  <c r="E197" i="1"/>
  <c r="F197" i="1"/>
  <c r="A198" i="1"/>
  <c r="B198" i="1"/>
  <c r="C198" i="1"/>
  <c r="D198" i="1"/>
  <c r="E198" i="1"/>
  <c r="F198" i="1"/>
  <c r="A199" i="1"/>
  <c r="B199" i="1"/>
  <c r="C199" i="1"/>
  <c r="D199" i="1"/>
  <c r="E199" i="1"/>
  <c r="F199" i="1"/>
  <c r="A200" i="1"/>
  <c r="B200" i="1"/>
  <c r="C200" i="1"/>
  <c r="D200" i="1"/>
  <c r="E200" i="1"/>
  <c r="F200" i="1"/>
  <c r="A201" i="1"/>
  <c r="B201" i="1"/>
  <c r="C201" i="1"/>
  <c r="D201" i="1"/>
  <c r="E201" i="1"/>
  <c r="F201" i="1"/>
  <c r="A202" i="1"/>
  <c r="B202" i="1"/>
  <c r="C202" i="1"/>
  <c r="D202" i="1"/>
  <c r="E202" i="1"/>
  <c r="F202" i="1"/>
  <c r="A203" i="1"/>
  <c r="B203" i="1"/>
  <c r="C203" i="1"/>
  <c r="D203" i="1"/>
  <c r="E203" i="1"/>
  <c r="F203" i="1"/>
  <c r="A204" i="1"/>
  <c r="B204" i="1"/>
  <c r="C204" i="1"/>
  <c r="D204" i="1"/>
  <c r="E204" i="1"/>
  <c r="F204" i="1"/>
  <c r="A205" i="1"/>
  <c r="B205" i="1"/>
  <c r="C205" i="1"/>
  <c r="D205" i="1"/>
  <c r="E205" i="1"/>
  <c r="F205" i="1"/>
  <c r="A206" i="1"/>
  <c r="B206" i="1"/>
  <c r="C206" i="1"/>
  <c r="D206" i="1"/>
  <c r="E206" i="1"/>
  <c r="F206" i="1"/>
  <c r="A207" i="1"/>
  <c r="B207" i="1"/>
  <c r="C207" i="1"/>
  <c r="D207" i="1"/>
  <c r="E207" i="1"/>
  <c r="F207" i="1"/>
  <c r="A208" i="1"/>
  <c r="B208" i="1"/>
  <c r="C208" i="1"/>
  <c r="D208" i="1"/>
  <c r="E208" i="1"/>
  <c r="F208" i="1"/>
  <c r="A209" i="1"/>
  <c r="B209" i="1"/>
  <c r="C209" i="1"/>
  <c r="D209" i="1"/>
  <c r="E209" i="1"/>
  <c r="F209" i="1"/>
  <c r="A210" i="1"/>
  <c r="B210" i="1"/>
  <c r="C210" i="1"/>
  <c r="D210" i="1"/>
  <c r="E210" i="1"/>
  <c r="F210" i="1"/>
  <c r="A211" i="1"/>
  <c r="B211" i="1"/>
  <c r="C211" i="1"/>
  <c r="D211" i="1"/>
  <c r="E211" i="1"/>
  <c r="F211" i="1"/>
  <c r="A212" i="1"/>
  <c r="B212" i="1"/>
  <c r="C212" i="1"/>
  <c r="D212" i="1"/>
  <c r="E212" i="1"/>
  <c r="F212" i="1"/>
  <c r="A213" i="1"/>
  <c r="B213" i="1"/>
  <c r="C213" i="1"/>
  <c r="D213" i="1"/>
  <c r="E213" i="1"/>
  <c r="F213" i="1"/>
  <c r="A214" i="1"/>
  <c r="B214" i="1"/>
  <c r="C214" i="1"/>
  <c r="D214" i="1"/>
  <c r="E214" i="1"/>
  <c r="F214" i="1"/>
  <c r="A215" i="1"/>
  <c r="B215" i="1"/>
  <c r="C215" i="1"/>
  <c r="D215" i="1"/>
  <c r="E215" i="1"/>
  <c r="F215" i="1"/>
  <c r="A216" i="1"/>
  <c r="B216" i="1"/>
  <c r="C216" i="1"/>
  <c r="D216" i="1"/>
  <c r="E216" i="1"/>
  <c r="F216" i="1"/>
  <c r="A217" i="1"/>
  <c r="B217" i="1"/>
  <c r="C217" i="1"/>
  <c r="D217" i="1"/>
  <c r="E217" i="1"/>
  <c r="F217" i="1"/>
  <c r="A218" i="1"/>
  <c r="B218" i="1"/>
  <c r="C218" i="1"/>
  <c r="D218" i="1"/>
  <c r="E218" i="1"/>
  <c r="F218" i="1"/>
  <c r="A219" i="1"/>
  <c r="B219" i="1"/>
  <c r="C219" i="1"/>
  <c r="D219" i="1"/>
  <c r="E219" i="1"/>
  <c r="F219" i="1"/>
  <c r="A220" i="1"/>
  <c r="B220" i="1"/>
  <c r="C220" i="1"/>
  <c r="D220" i="1"/>
  <c r="E220" i="1"/>
  <c r="F220" i="1"/>
  <c r="A221" i="1"/>
  <c r="B221" i="1"/>
  <c r="C221" i="1"/>
  <c r="D221" i="1"/>
  <c r="E221" i="1"/>
  <c r="F221" i="1"/>
  <c r="A222" i="1"/>
  <c r="B222" i="1"/>
  <c r="C222" i="1"/>
  <c r="D222" i="1"/>
  <c r="E222" i="1"/>
  <c r="F222" i="1"/>
  <c r="A223" i="1"/>
  <c r="B223" i="1"/>
  <c r="C223" i="1"/>
  <c r="D223" i="1"/>
  <c r="E223" i="1"/>
  <c r="F223" i="1"/>
  <c r="A224" i="1"/>
  <c r="B224" i="1"/>
  <c r="C224" i="1"/>
  <c r="D224" i="1"/>
  <c r="E224" i="1"/>
  <c r="F224" i="1"/>
  <c r="A225" i="1"/>
  <c r="B225" i="1"/>
  <c r="C225" i="1"/>
  <c r="D225" i="1"/>
  <c r="E225" i="1"/>
  <c r="F225" i="1"/>
  <c r="A226" i="1"/>
  <c r="B226" i="1"/>
  <c r="C226" i="1"/>
  <c r="D226" i="1"/>
  <c r="E226" i="1"/>
  <c r="F226" i="1"/>
  <c r="A227" i="1"/>
  <c r="B227" i="1"/>
  <c r="C227" i="1"/>
  <c r="D227" i="1"/>
  <c r="E227" i="1"/>
  <c r="F227" i="1"/>
  <c r="A228" i="1"/>
  <c r="B228" i="1"/>
  <c r="C228" i="1"/>
  <c r="D228" i="1"/>
  <c r="E228" i="1"/>
  <c r="F228" i="1"/>
  <c r="A229" i="1"/>
  <c r="B229" i="1"/>
  <c r="C229" i="1"/>
  <c r="D229" i="1"/>
  <c r="E229" i="1"/>
  <c r="F229" i="1"/>
  <c r="A230" i="1"/>
  <c r="B230" i="1"/>
  <c r="C230" i="1"/>
  <c r="D230" i="1"/>
  <c r="E230" i="1"/>
  <c r="F230" i="1"/>
  <c r="A231" i="1"/>
  <c r="B231" i="1"/>
  <c r="C231" i="1"/>
  <c r="D231" i="1"/>
  <c r="E231" i="1"/>
  <c r="F231" i="1"/>
  <c r="A232" i="1"/>
  <c r="B232" i="1"/>
  <c r="C232" i="1"/>
  <c r="D232" i="1"/>
  <c r="E232" i="1"/>
  <c r="F232" i="1"/>
  <c r="A233" i="1"/>
  <c r="B233" i="1"/>
  <c r="C233" i="1"/>
  <c r="D233" i="1"/>
  <c r="E233" i="1"/>
  <c r="F233" i="1"/>
  <c r="A234" i="1"/>
  <c r="B234" i="1"/>
  <c r="C234" i="1"/>
  <c r="D234" i="1"/>
  <c r="E234" i="1"/>
  <c r="F234" i="1"/>
  <c r="A235" i="1"/>
  <c r="B235" i="1"/>
  <c r="C235" i="1"/>
  <c r="D235" i="1"/>
  <c r="E235" i="1"/>
  <c r="F235" i="1"/>
</calcChain>
</file>

<file path=xl/sharedStrings.xml><?xml version="1.0" encoding="utf-8"?>
<sst xmlns="http://schemas.openxmlformats.org/spreadsheetml/2006/main" count="477" uniqueCount="346">
  <si>
    <t>1- PRESENTACIÓN</t>
  </si>
  <si>
    <t>Institución:</t>
  </si>
  <si>
    <t>Periodo del informe:</t>
  </si>
  <si>
    <t>Misión institucional</t>
  </si>
  <si>
    <t>Qué es la institución (en lenguaje sencillo, menos de 100 palabras)</t>
  </si>
  <si>
    <t>Nro.</t>
  </si>
  <si>
    <t>Dependencia</t>
  </si>
  <si>
    <t>Responsable</t>
  </si>
  <si>
    <t>Cargo que Ocupa</t>
  </si>
  <si>
    <t>3.1. Resolución de Aprobación y Anexo de Plan de Rendición de Cuentas</t>
  </si>
  <si>
    <t>Priorización</t>
  </si>
  <si>
    <t>Vinculación POI, PEI, PND, ODS.</t>
  </si>
  <si>
    <t>Justificaciones</t>
  </si>
  <si>
    <t xml:space="preserve">Evidencia </t>
  </si>
  <si>
    <t>1°</t>
  </si>
  <si>
    <t>2°</t>
  </si>
  <si>
    <t>3°</t>
  </si>
  <si>
    <t>4.1 Nivel de Cumplimiento  de Minimo de Información Disponible - Transparencia Activa Ley 5189 /14</t>
  </si>
  <si>
    <t>Mes</t>
  </si>
  <si>
    <t>Nivel de Cumplimiento (%)</t>
  </si>
  <si>
    <t>Enero</t>
  </si>
  <si>
    <t>Febrero</t>
  </si>
  <si>
    <t>Marzo</t>
  </si>
  <si>
    <t>Abril</t>
  </si>
  <si>
    <t>4.2 Nivel de Cumplimiento  de Minimo de Información Disponible - Transparencia Activa Ley 5282/14</t>
  </si>
  <si>
    <t>4.3 Nivel de Cumplimiento de Respuestas a Consultas Ciudadanas - Transparencia Pasiva Ley N° 5282/14</t>
  </si>
  <si>
    <t>Cantidad de Consultas</t>
  </si>
  <si>
    <t>Respondidos</t>
  </si>
  <si>
    <t>No Respondidos</t>
  </si>
  <si>
    <t>Mayo</t>
  </si>
  <si>
    <t>Junio</t>
  </si>
  <si>
    <t>N°</t>
  </si>
  <si>
    <t>Descripción</t>
  </si>
  <si>
    <t>Objetivo</t>
  </si>
  <si>
    <t>Metas</t>
  </si>
  <si>
    <t>Población Beneficiaria</t>
  </si>
  <si>
    <t>Valor de Inversión</t>
  </si>
  <si>
    <t>Porcentaje de Ejecución</t>
  </si>
  <si>
    <t>Evidencias</t>
  </si>
  <si>
    <t>Financieras</t>
  </si>
  <si>
    <t>De Gestión</t>
  </si>
  <si>
    <t>Externas</t>
  </si>
  <si>
    <t>Otras</t>
  </si>
  <si>
    <t>4.6 Servicios o Productos Misionales (Depende de la Naturaleza de la Misión Insitucional, puede abarcar un Programa o Proyecto)</t>
  </si>
  <si>
    <t>Resultados Logrados</t>
  </si>
  <si>
    <t>Evidencia (Informe de Avance de Metas - SPR)</t>
  </si>
  <si>
    <t>4.7 Contrataciones realizadas</t>
  </si>
  <si>
    <t>ID</t>
  </si>
  <si>
    <t>Objeto</t>
  </si>
  <si>
    <t>Valor del Contrato</t>
  </si>
  <si>
    <t>Estado (Ejecución - Finiquitado)</t>
  </si>
  <si>
    <t>Rubro</t>
  </si>
  <si>
    <t>Sub-rubros</t>
  </si>
  <si>
    <t>Presupuestado</t>
  </si>
  <si>
    <t>Ejecutado</t>
  </si>
  <si>
    <t>Saldos</t>
  </si>
  <si>
    <t>Evidencia (Enlace Ley 5189)</t>
  </si>
  <si>
    <t>4.9 Fortalecimiento Institucional (Normativas, Estructura Interna, Infraestructura, adquisiciones, etc. En el trimestre, periodo del Informe)</t>
  </si>
  <si>
    <t>Descripción del Fortalecimiento</t>
  </si>
  <si>
    <t>Costo de Inversión</t>
  </si>
  <si>
    <t>Descripción del Beneficio</t>
  </si>
  <si>
    <t>Evidencia</t>
  </si>
  <si>
    <t>5.1. Canales de Participación Ciudadana existentes a la fecha.</t>
  </si>
  <si>
    <t>Denominación</t>
  </si>
  <si>
    <t>Dependencia Responsable del Canal de Participación</t>
  </si>
  <si>
    <t>Evidencia (Página Web, Buzón de SQR, Etc.)</t>
  </si>
  <si>
    <t>5.2. Aportes y Mejoras resultantes de la Participación Ciudadana</t>
  </si>
  <si>
    <t>Propuesta de Mejora</t>
  </si>
  <si>
    <t>Canal Utilizado</t>
  </si>
  <si>
    <t>Acción o Medida tomada por OEE</t>
  </si>
  <si>
    <t>Observaciones</t>
  </si>
  <si>
    <t>5.3 Gestión de denuncias de corrupción</t>
  </si>
  <si>
    <t>Ticket Numero</t>
  </si>
  <si>
    <t>Fecha Ingreso</t>
  </si>
  <si>
    <t>Estado</t>
  </si>
  <si>
    <t xml:space="preserve"> </t>
  </si>
  <si>
    <t>6.1 Informes de Auditorias Internas y Auditorías Externas en el Trimestre</t>
  </si>
  <si>
    <t>Auditorias Financieras</t>
  </si>
  <si>
    <t>Evidencia (Enlace Ley 5282/14)</t>
  </si>
  <si>
    <t>Auditorias de Gestión</t>
  </si>
  <si>
    <t>Auditorías Externas</t>
  </si>
  <si>
    <t>Otros tipos de Auditoria</t>
  </si>
  <si>
    <t>Planes de Mejoramiento elaborados en el Trimestre</t>
  </si>
  <si>
    <t>Informe de referencia</t>
  </si>
  <si>
    <t>Evidencia (Adjuntar Documento)</t>
  </si>
  <si>
    <t>6.2 Modelo Estándar de Control Interno para las Instituciones Públicas del Paraguay</t>
  </si>
  <si>
    <t>Periodo</t>
  </si>
  <si>
    <t>Cantidad de Miembros del CRCC:</t>
  </si>
  <si>
    <t>Total Mujeres:</t>
  </si>
  <si>
    <t>Total Hombres :</t>
  </si>
  <si>
    <t>Nivel de Cumplimiento</t>
  </si>
  <si>
    <t>4.5 Proyectos y Programas no Ejecutados</t>
  </si>
  <si>
    <t>Total nivel directivo o rango superior:</t>
  </si>
  <si>
    <t>Calificación MECIP de la Contraloría General de la República (CGR)</t>
  </si>
  <si>
    <t>Julio</t>
  </si>
  <si>
    <t>Agosto</t>
  </si>
  <si>
    <t xml:space="preserve">Septiembre </t>
  </si>
  <si>
    <t>Octubre</t>
  </si>
  <si>
    <t>Noviembre</t>
  </si>
  <si>
    <t>Diciembre</t>
  </si>
  <si>
    <t>Septiembre</t>
  </si>
  <si>
    <t>4°</t>
  </si>
  <si>
    <t>5°</t>
  </si>
  <si>
    <t>3.2 Plan de Rendición de Cuentas. (Copiar abajo link de acceso directo)</t>
  </si>
  <si>
    <t>3- PLAN DE RENDICIÓN DE CUENTAS AL CIUDADANO</t>
  </si>
  <si>
    <t>2-PRESENTACIÓN DE LOS MIEMBROS DEL COMITÉ DE RENDICIÓN DE CUENTAS AL CIUDADANO (CRCC)</t>
  </si>
  <si>
    <t>4- GESTIÓN INSTITUCIONAL</t>
  </si>
  <si>
    <t>5- INSTANCIAS DE PARTICIPACIÓN CIUDADANA</t>
  </si>
  <si>
    <t>6- CONTROL INTERNO Y EXTERNO</t>
  </si>
  <si>
    <t xml:space="preserve">Tema </t>
  </si>
  <si>
    <t>Enlace Portal de Transparencia de la SENAC</t>
  </si>
  <si>
    <t>Enlace publicación de SFP</t>
  </si>
  <si>
    <t>Enlace Portal AIP</t>
  </si>
  <si>
    <t>Fecha</t>
  </si>
  <si>
    <t>Enlace Portal de Denuncias de la SENAC</t>
  </si>
  <si>
    <t>Nro. Informe</t>
  </si>
  <si>
    <t>MATRIZ DE INFORMACIÓN MINIMA PARA INFORME DE RENDICIÓN DE CUENTAS AL CIUDADANO - EJERCICIO 2022</t>
  </si>
  <si>
    <t>4.4 Proyectos y Programas Ejecutados a la fecha del Informe</t>
  </si>
  <si>
    <t xml:space="preserve">7- DESCRIPCIÓN CUALITATIVA DE LOGROS ALCANZADOS </t>
  </si>
  <si>
    <t>4.8 Ejecución Financiera</t>
  </si>
  <si>
    <t xml:space="preserve">(Puede complementar información aquí y apoyarse en gráficos ilustrativos) </t>
  </si>
  <si>
    <t xml:space="preserve">(Describir aquí los motivos de la selección temática y exponer si existió participación ciudadana en el proceso. Vincular la selección con el POI, PEI, PND2030 y ODS) </t>
  </si>
  <si>
    <t>Servicio Nacional de Calidad y Sanidad Vegetal y de Semillas</t>
  </si>
  <si>
    <t xml:space="preserve">Creado por Ley Nº 2459, del 4 de octubre de 2004, el Servicio Nacional de Calidad y Sanidad Vegetal y de Semillas (SENAVE), es un ente autárquico formado a partir de la fusión de la Dirección de Defensa Vegetal, la Dirección de Semillas, la Oficina Fiscalizadora de Algodón y Tabaco y el Departamento de Comercialización Interna y Externa de Productos y Subproductos Vegetales.
Estos organismos correspondían originalmente al Ministerio de Agricultura y Ganadería (MAG). El SENAVE funciona como institución a partir del año 2005.
</t>
  </si>
  <si>
    <t>Apoyar la política agroproductiva del Estado, contribuyendo al incremento de los niveles de competitividad, sostenibilidad y equidad del sector agrícola, a través del mejoramiento de la situación de los recursos productivos respecto a sus condiciones de calidad, fitosanidad, pureza genética y de la prevención de afectaciones al hombre, los animales, las plantas y al medio ambiente, asegurando su inocuidad.productivos respecto a sus condiciones de calidad, fitosanidad, pureza genética y de la prevención de afectaciones al hombre, los animales, las plantas y al medio ambiente, asegurando su inocuidad.</t>
  </si>
  <si>
    <t>http://web.senave.gov.py:8081/docs/resoluciones/senave/web/17c943c59f9ac0b4f395260c30f2a736.pdf</t>
  </si>
  <si>
    <t>Cumplimiento Intermedio</t>
  </si>
  <si>
    <t>https://www.sfp.gov.py/sfp/archivos/documentos/Informe_Enero_2022_38m6qasv.pdf</t>
  </si>
  <si>
    <t>https://transparencia.senac.gov.py/portal</t>
  </si>
  <si>
    <t>https://informacionpublica.paraguay.gov.py/portal/#!/ciudadano/bandeja-entrada</t>
  </si>
  <si>
    <t xml:space="preserve">(Puede complementar información aquí y apoyarse en gráficos ilustrativos) Debe realizar area de Finanzas </t>
  </si>
  <si>
    <t>(Describir aquí los motivos, puede apoyarse en gráficos ilustrativos) debe realizar area de finanzas</t>
  </si>
  <si>
    <t>(Puede complementar información aquí y apoyarse en gráficos ilustrativos) Pedir que complete a la direccion de Contrataciones</t>
  </si>
  <si>
    <t>Departamento de Transparencia y Anticorrupcion</t>
  </si>
  <si>
    <t>Direccion General Tecnica</t>
  </si>
  <si>
    <t>Direccion General de Administracion y Finanzas</t>
  </si>
  <si>
    <t>Direccion General de Asuntos Juridicos</t>
  </si>
  <si>
    <t>Secretaria General</t>
  </si>
  <si>
    <t>Secretaria de Planificacion</t>
  </si>
  <si>
    <t>Auditoria Interna Institucional</t>
  </si>
  <si>
    <t>Direccion de Gestion de Personas</t>
  </si>
  <si>
    <t>Unidad MECIP</t>
  </si>
  <si>
    <t>Departamento de Prensa y Comunicación</t>
  </si>
  <si>
    <t>Cesar Rivas</t>
  </si>
  <si>
    <t>Rodrigo Nuñez</t>
  </si>
  <si>
    <t>Manuel Guanes</t>
  </si>
  <si>
    <t>Carmelita Torres</t>
  </si>
  <si>
    <t>Oscar Benegas</t>
  </si>
  <si>
    <t>Diego Piaggio</t>
  </si>
  <si>
    <t>Ulises Torres</t>
  </si>
  <si>
    <t>Alejandro Ayala</t>
  </si>
  <si>
    <t>Director General</t>
  </si>
  <si>
    <t>Titular</t>
  </si>
  <si>
    <t>Auditor Interno</t>
  </si>
  <si>
    <t xml:space="preserve">Director   </t>
  </si>
  <si>
    <t>Jefe de Departamento</t>
  </si>
  <si>
    <t>Enero a Diciembre de 2022</t>
  </si>
  <si>
    <t>(chrome-extension://efaidnbmnnnibpcajpcglclefindmkaj/http://web.senave.gov.py:8081/docs/resoluciones/senave/web/de660b35827c98f0eb1ba2bd410442d5.pdf)</t>
  </si>
  <si>
    <t>Cristobal Casamayouret</t>
  </si>
  <si>
    <t>https://www.sfp.gov.py/sfp/archivos/documentos/Informe_Febrero_2022_xzx3ywb6.pdf</t>
  </si>
  <si>
    <t>100% de los criterios cumplidos</t>
  </si>
  <si>
    <t>https://www.sfp.gov.py/sfp/archivos/documentos/Informe_Marzo_2022_8huurd3p.pdf</t>
  </si>
  <si>
    <t>https://www.sfp.gov.py/sfp/archivos/documentos/Informe_Abril_2022_sxruih5d.pdf</t>
  </si>
  <si>
    <t>https://www.sfp.gov.py/sfp/archivos/documentos/Informe_Mayo_2022_226u4l13.pdf</t>
  </si>
  <si>
    <t>https://www.sfp.gov.py/sfp/archivos/documentos/Informe_Junio_2022_9f4bjn31.pdf</t>
  </si>
  <si>
    <t>https://www.sfp.gov.py/sfp/archivos/documentos/Informe_Julio_2022_e9xd9sds.pdf</t>
  </si>
  <si>
    <t>https://www.sfp.gov.py/sfp/archivos/documentos/Informe_Agosto_2022_4rqpdkpv.pdf</t>
  </si>
  <si>
    <t>https://www.sfp.gov.py/sfp/archivos/documentos/Informe_Septiembre_2022_riyct4cp.pdf</t>
  </si>
  <si>
    <t>Aun no informado por la SFP</t>
  </si>
  <si>
    <t>*</t>
  </si>
  <si>
    <t>Atencion Presencial</t>
  </si>
  <si>
    <t>Atencion a Distancia</t>
  </si>
  <si>
    <t xml:space="preserve">Pagina Web
Correo: mesadeentrada@senave.gov.py
Central Telefonica: 021-445769
Redes Sociales: Facebook, Twitter, Instagram
Buzon de Quejas, segurencias y Reclamos
</t>
  </si>
  <si>
    <t>En la Sede Central y Regionales en todo el Pais</t>
  </si>
  <si>
    <t>Secretaria General
Unidad de Transparencia y Anticorrupcion
Oficinas Regionales</t>
  </si>
  <si>
    <t>https://www.senave.gov.py/</t>
  </si>
  <si>
    <t xml:space="preserve">Secretaria General
Unidad de Transparencia y Anticorrupcion
</t>
  </si>
  <si>
    <t>Ejercicio Fiscal 2018 al 30 de abril del 2019</t>
  </si>
  <si>
    <t>Ejercicio Fiscal 2019</t>
  </si>
  <si>
    <t>Ejercicio Fiscal 2021</t>
  </si>
  <si>
    <t>Ejercicio Fiscal 2022</t>
  </si>
  <si>
    <t>Plazo de presentación de evidencias a la CGR: 28/02/2023</t>
  </si>
  <si>
    <t>El día 05/04/2022 entre las 17:00 y 17:30 hs ingreso una carga de fertilizantes en la aduana de Ciudad del Este. El fertilizante contaba con toda la documentación pertinente , pero como en el Registro otorgado por el SENAVE en el APIM decía que su composición era N: 12% K: 45% y S: 1.2%, según el inspector de SENAVE Rubén de los Ríos no coincidía con la etiqueta y el análisis que acompaña al producto, por lo que para subsanar el problema solicito la suma de 3.000.000 (tres millones de guaraníes), luego bajo a 2.000.000 de guaraníes y por ultimo a 1.500.000. Se le pidió para labrar acta de retención y dicho funcionario en ese momento desapareció del lugar y ya no fue encontrado en ese día. El problema fue subsanado al día siguiente siguiendo el procedimiento correcto.</t>
  </si>
  <si>
    <t>Asignada tramitando</t>
  </si>
  <si>
    <t>https://denuncias.gov.py/gestion-interna/denuncia/procesar/13471</t>
  </si>
  <si>
    <t>Documentos que deben pedir la modificación se hacen pasar igual en la importación con el pago de pequeña coima para el director de operaciones de senave
solicitud numero 3914940 vui
afidi 202225224
porque es amigo se le ayuda pero si no sos se tranca la importacion</t>
  </si>
  <si>
    <t>https://denuncias.gov.py/gestion-interna/denuncia/ver/14090</t>
  </si>
  <si>
    <t>Carga de locote de procedencia brasilera con destino al mercado de abasto asuncion. Con supuesta documentacion del senave.</t>
  </si>
  <si>
    <t>https://denuncias.gov.py/gestion-interna/denuncia/ver/11921</t>
  </si>
  <si>
    <t xml:space="preserve">En reiteradas ocasiones y ante la necesidad de dar tramites de documentaciones inherentes a la oficina, dos funcionarios se retiran a la cantina alegando cualquier escusa y para que retornen a su puesto de trabajo piden sumas de dinero y ante otros tramites que desconocen su procedimiento administrativo exigen monto de dinero que van desde los 500.000gs hasta otros muchos mas elevados.
</t>
  </si>
  <si>
    <t>https://denuncias.gov.py/gestion-interna/denuncia/ver/7249</t>
  </si>
  <si>
    <t>Consignación de datos falsos en el Informe de Verificación de la Infraestructura para el Almacenamiento y Acondicionamiento de Semillas en el Registro Nacional de Comerciantes de Semillas (RNCS)</t>
  </si>
  <si>
    <t xml:space="preserve">    Investigación Preliminar</t>
  </si>
  <si>
    <t>https://denuncias.gov.py/gestion-interna/denuncia/ver/8078</t>
  </si>
  <si>
    <t>Denuncia acerca del ingreso de tomates de supuesto origen brasilero al Mercado de Abasto, en los locales A-20/21.</t>
  </si>
  <si>
    <t xml:space="preserve"> Investigación Preliminar</t>
  </si>
  <si>
    <t>https://denuncias.gov.py/gestion-interna/denuncia/ver/7107</t>
  </si>
  <si>
    <t>Servicios Fitosanitarios</t>
  </si>
  <si>
    <t>Proteger la condición fitosanitaria del País, en apoyo a la competitividad de la producción agrícola.</t>
  </si>
  <si>
    <t>1) Mantenimiento de estatus del 100% de plagas cuarentenarias ausentes.
2) Del total de plagas presentes de importancia economica, el 50,5 % se encuentra bajo control oficial.
3) Reapertura de exportación de arroz al mercado mexicano.
4) Inicio de construcción de la sede institucional en la ciudad de Filadelfia, departamento de Boquerón, Chaco Paraguayo</t>
  </si>
  <si>
    <t>https://spr.stp.gov.py/tablero/resumenLineaAccion.jsp</t>
  </si>
  <si>
    <t>Certificación de Calidad e Inocuidad Vegetal</t>
  </si>
  <si>
    <t>Mejorar las condiciones de inocuidad de productos de origen vegetal para los consumidores.</t>
  </si>
  <si>
    <t xml:space="preserve">1) Reducción de controles por parte del Japón a la producción nacional de Chía, gracias al mejoramiento de la calidad e inocuidad de la producción nacional, exportada al Japón. Con la nueva medida, el Japón solo aplica controles al 30% de las mismas, facilitando el comercio.
2) Aprobación de la norma de uso de los productos fitosanitarios formulados a base de clorpirifós al 48% en el cultivo de sésamo (Res N° 185/21), que determina 0,05 partes por millón (ppm) como Límite Máximo de Residuos (LMR).
3) Inicio de obras de ampliación del Laboratorio de Residuos de Plaguicidas, micotoxinas y metales pesados, con el objetivo de ampliar la capacidad analítica laboratorial.
4) Diseño del Proyecto de Mejoramiento del Control de Inocuidad Vegetal.
</t>
  </si>
  <si>
    <t>Certificación de Insumos Agricolas</t>
  </si>
  <si>
    <t>Mejorar la calidad de los insumos agrícolas y semillas destinados a la producción a través de controles pre y post registro</t>
  </si>
  <si>
    <t xml:space="preserve">1) Implementación de la Resolución 28/22: Por la que se reglamenta el Capítulo XI de la ley 3742/09 y se aprueban los requisitos de los Centros y Mini Centros de acopio de envases vacíos y embalajes de insumos agrícolas.
2) Implementación de la Resolución 17/22: Por la que se dispone la continuidad de los requisitos transitorios para el otorgamiento de registros y prestación de servicios relacionados a productos fitosanitarios, fertilizantes, enmiendas y afines, en el SENAVE.
3) Implementación del Plan Piloto de Envases Vacíos de insumos agrícolas en mención a la Resolución Nº093/22.
</t>
  </si>
  <si>
    <t>Proveedor adjudicado</t>
  </si>
  <si>
    <t>OTA 1155 - Nº 4087</t>
  </si>
  <si>
    <t>Balance Institucional 2021</t>
  </si>
  <si>
    <t xml:space="preserve">INFORME FINAL SCANEADO </t>
  </si>
  <si>
    <t>OTA 1156 - Nº 4092/22</t>
  </si>
  <si>
    <t>Verificación del Rubro 800- Transferencias al MAG e IPTA</t>
  </si>
  <si>
    <t>OTA 1157 - Nº 4155</t>
  </si>
  <si>
    <t xml:space="preserve">Verificación del Rubro 123 y 125- Remuneración Extraodinaria y Adicional </t>
  </si>
  <si>
    <t>OTA 1160 - Nº 4157</t>
  </si>
  <si>
    <t>Estados Financieros- 1er. semestre 2022</t>
  </si>
  <si>
    <t>OTA 1175</t>
  </si>
  <si>
    <t>Estados Financieros- 2do. Semestre 2022</t>
  </si>
  <si>
    <t>OTA 1176 - Nº 4213</t>
  </si>
  <si>
    <t>Auditoria Financiera- Rubro 300</t>
  </si>
  <si>
    <t>OTA 1177</t>
  </si>
  <si>
    <t xml:space="preserve">Auditoria Financiera- Rubro 200- Servicios No personales </t>
  </si>
  <si>
    <t>OTA 1164</t>
  </si>
  <si>
    <t xml:space="preserve">Verificación de las Notas de créditos </t>
  </si>
  <si>
    <t>4221/22 - OTA N° 1172/22</t>
  </si>
  <si>
    <t>Auditoria de Gestión Patrimonial del SENAVE</t>
  </si>
  <si>
    <t>Informe Final Escaneado</t>
  </si>
  <si>
    <t>4219/22 - OTA N° 1182/22</t>
  </si>
  <si>
    <t>Auditoria Especial en Cumplimiento del Art 41 de la Ley 2051/03 de Contrataciones Públicas-Segundo Semestre 2022”</t>
  </si>
  <si>
    <t>4215/22 - OTA N° 1173/22</t>
  </si>
  <si>
    <t>Auditoría de Gestión a Llamados de Contrataciones del SENAVE, Segundo Semestre 2021</t>
  </si>
  <si>
    <t>4211/22 - OTA N° 1139/22</t>
  </si>
  <si>
    <t>Auditoria de Cumplimiento Patrimonial Forense y Gestión</t>
  </si>
  <si>
    <t>4163/22 - OTA N° 1163/22</t>
  </si>
  <si>
    <t>Auditoría de Gestión a los Legajos de Personal del SENAVE periodo 2021</t>
  </si>
  <si>
    <t>4159/22 - OTA N° 1165/22</t>
  </si>
  <si>
    <t>Auditoría de Gestión Técnica y Administrativa Uso y Manejo de Documentos Técnicos Institucionales DECLARACION PREVIA DE IMPORTACION (DPI)</t>
  </si>
  <si>
    <t>OTA 1159 -N°4160/22</t>
  </si>
  <si>
    <t>Auditoría Contínua - Forense (combinada) al Objeto de Gasto 361 - Combustible</t>
  </si>
  <si>
    <t>OTA 1180 - Nº 4185</t>
  </si>
  <si>
    <t>Avance del Plan de Mejoramiento Institucional</t>
  </si>
  <si>
    <r>
      <rPr>
        <b/>
        <sz val="12"/>
        <color theme="1"/>
        <rFont val="Calibri"/>
        <family val="2"/>
        <scheme val="minor"/>
      </rPr>
      <t>Objetivo Estratégico SENAVE: 1) Mejorar la condición fitosanitaria del país.</t>
    </r>
    <r>
      <rPr>
        <sz val="12"/>
        <color theme="1"/>
        <rFont val="Calibri"/>
        <family val="2"/>
        <scheme val="minor"/>
      </rPr>
      <t xml:space="preserve">
1) Realización de 4.302 diagnósticos laboratoriales con fines de determinación de Sanidad Vegetal.
2) 14.306 inspecciones de productos vegetales de importación, verificando un total de 453.846 toneladas de productos y subproductos vegetales.
3) 49.330 inspecciones de productos vegetales de exportación, certificando 9.161.825 toneladas de productos y subproductos vegetales.
4) Implementación del Sistema e-Phyto de certificación fitosanitaria electrónica con la Argentina y Chile, que conecta las plataformas digitales del país importador y el exportador, para intercambiar certificados fitosanitarios. Facilita el comercio y aumenta la seguridad, incrementa la velocidad de respuesta, agiliza el envío de productos y otorga mayor transparencia.
5) Reapertura de exportación de arroz a mercado mexicano.
6) Actualización de base de datos de plagas presentes y cuarentenarias ausentes en el país.
7) Implementación de la Carrera de Tecnicatura en Sanidad y Calidad Vegetal, con el objetivo formar 71 técnicos, y llegar al 70% de funcionarios en el área misional, en un lapso de 3 promociones.
8) Inicio de construcción de la sede institucional en la ciudad de Filadelfia, departamento de Boquerón, Chaco Paraguayo, con el objetivo de fortalecer y mejorar los servicios a los usuarios y la atención a productores de la región.
</t>
    </r>
    <r>
      <rPr>
        <b/>
        <sz val="12"/>
        <color theme="1"/>
        <rFont val="Calibri"/>
        <family val="2"/>
        <scheme val="minor"/>
      </rPr>
      <t>Objetivo Estratégico SENAVE: 2) Garantizar la Calidad e Inocuidad de productos vegetales nacionales, de exportación e importación.</t>
    </r>
    <r>
      <rPr>
        <sz val="12"/>
        <color theme="1"/>
        <rFont val="Calibri"/>
        <family val="2"/>
        <scheme val="minor"/>
      </rPr>
      <t xml:space="preserve">
Dependencias involucradas: Dirección de Calidad, Inocuidad y Agricultura Orgánica, Dirección de Oficinas Regionales, Dirección de Operaciones y Dirección de Laboratorios.
1) Realización de 163 encuestas de utilización de productos fitosanitarios.
2) Monitoreos de calidad e inocuidad de productos vegetales 1.011 puntos de venta, fincas de producción, depósitos y plantas de empaque.
3) Reducción de controles por parte del Japón a la producción nacional de Chía (Salvia hispánica L), gracias al mejoramiento de la calidad e inocuidad de la producción nacional, exportada al Japón. Con la nueva medida, el Japón solo aplica controles al 30% de las mismas, facilitando el comercio.
4) Aprobación de la norma de uso de los productos fitosanitarios formulados a base de clorpirifós al 48% en el cultivo de sésamo (Res N° 185/21), que determina 0,05 partes por millón (ppm) como Límite Máximo de Residuos (LMR).
5) Inicio de obras de ampliación del Laboratorio de Residuos de Plaguicidas, micotoxinas y metales pesados, con el objetivo de ampliar la capacidad analítica laboratorial.
6) Diseño del Proyecto de Mejoramiento del Control de Inocuidad Vegetal.
7) Capacitación a 6054 productores de sésamo en uso de adecuado de plaguicidas en San Pedro, Canindeyú, Concepción e Itapuá.
</t>
    </r>
    <r>
      <rPr>
        <b/>
        <sz val="12"/>
        <color theme="1"/>
        <rFont val="Calibri"/>
        <family val="2"/>
        <scheme val="minor"/>
      </rPr>
      <t>Objetivo Estratégico SENAVE: 3) Apoyar a la producción agrícola nacional con insumos de calidad.</t>
    </r>
    <r>
      <rPr>
        <sz val="12"/>
        <color theme="1"/>
        <rFont val="Calibri"/>
        <family val="2"/>
        <scheme val="minor"/>
      </rPr>
      <t xml:space="preserve">
Dependencias involucradas: Dirección de Semillas, Dirección de Agroquímicos, Dirección de Bioseguridad Agrícola, Dirección de Oficinas Regionales, Dirección de Operaciones y Dirección de Laboratorios.
1) Inspección de más de 35.000 ha de parcelas semilleras.
2) Fiscalizaciones de 43 comercios de semillas a nivel nacional.
3) Inscripción de 14 variedades en el Registro Nacional de Cultivares Protegidos (RNCP).
4) Inscripción de 46 variedades en el Registro Nacional de Cultivares Comerciales (RNCC).
5) Inscripción de 62 personas físicas o jurídicas en el Registro Nacional de Comerciantes de Semillas. (RNCS).
6) Inscripción de 23 personas físicas o jurídicas en el Registro Nacional de Productores de Semillas. (RNPS).
7) Procesamiento de más de 2.500 solicitudes de emisión de etiquetas de semillas.
8) Análisis laboratoriales de 1.000 muestras de productos fitosanitarios, 528 muestras de fertilizantes, 771 muestras de semillas, 22 muestras de semillas de Organismos Genéticamente Modificados (OGM), todos con fines de control de calidad.
9) Fiscalización de 21 comercios de productos fitosanitarios, fertilizantes, enmiendas y afines.
10) Fiscalización de 179 medios de transportes de agroquímicos.
11) Fiscalización de 31 depósitos de agroquímicos.
12) 166 fiscalizaciones de cumplimento de franjas de protección y barreras vivas.
13) 84 fiscalizaciones de aplicación, fumigación y pulverización de productos fitosanitarios.
14) Implementación de la Resolución 28/22: Por la que se reglamenta el Capítulo XI de la ley 3742/09 y se aprueban los requisitos de los Centros y Mini Centros de acopio de envases vacíos y embalajes de insumos agrícolas.
15) Implementación de la Resolución 17/22: Por la que se dispone la continuidad de los requisitos transitorios para el otorgamiento de registros y prestación de servicios relacionados a productos fitosanitarios, fertilizantes, enmiendas y afines, en el SENAVE.
16) Implementación del Plan Piloto de Envases Vacíos de insumos agrícolas en mención a la Resolución Nº093/22.
</t>
    </r>
  </si>
  <si>
    <t>Perla Benitez</t>
  </si>
  <si>
    <t>https://www.sfp.gov.py/sfp/archivos/documentos/100_Noviembre_2022_jts0n2hv.pdf</t>
  </si>
  <si>
    <t>https://www.sfp.gov.py/sfp/archivos/documentos/100_Octubre_2022_n56o6wqk.pdf</t>
  </si>
  <si>
    <t>No se han realizado Auditorias Externas</t>
  </si>
  <si>
    <t>Proteger la condicion Fitosanitaria del País, en apoyo a la competitividad de la producción agrícola</t>
  </si>
  <si>
    <t xml:space="preserve">Alcance nacional </t>
  </si>
  <si>
    <t>https://www.senave.gov.py/docs/ley5189/Listado%20de%20Ingresos%20y%20Gastos%20Diciembre%202022.pdf</t>
  </si>
  <si>
    <t>Certificación de Calidad e Inocuidad</t>
  </si>
  <si>
    <t>Mejorar las condiciones de inucuidad de productos de origen vegetal para los consumidores</t>
  </si>
  <si>
    <t xml:space="preserve">Certificación de Insumos Agrícolas </t>
  </si>
  <si>
    <t xml:space="preserve">Mejorar la calidad de los insumos agrícolas y semillas destinados a la producci{on a traves de controles pre y post registro </t>
  </si>
  <si>
    <t>Emergencia Fitosanitaria</t>
  </si>
  <si>
    <t>Sin ejecución, en razón a que esta Actividad solo se ejecuta ante una declaración de Emergencia Fitosanitaria determinada por el SENAVE.</t>
  </si>
  <si>
    <t>Servicios Personales</t>
  </si>
  <si>
    <t>SERVICIOS NO PERSONALES</t>
  </si>
  <si>
    <t>Energía Electrica</t>
  </si>
  <si>
    <t>Agua</t>
  </si>
  <si>
    <t>Telef y Fax, y otros serv. De Telecomun.</t>
  </si>
  <si>
    <t>Correos y Otros serv. Postales</t>
  </si>
  <si>
    <t>Transporte</t>
  </si>
  <si>
    <t>Almacenaje</t>
  </si>
  <si>
    <t>Transporte de Personas</t>
  </si>
  <si>
    <t>Pasajes</t>
  </si>
  <si>
    <t>Viatico y Mobilidad</t>
  </si>
  <si>
    <t>Pasajes y viáticos varios</t>
  </si>
  <si>
    <t>Mant. Y Repar. Menores de Edif. Y Locales.</t>
  </si>
  <si>
    <t>Mant. Y Repar. Menores de Maq, Equipos y Muebles</t>
  </si>
  <si>
    <t>Mant. Y Repar. Menores de Equipos de Transporte</t>
  </si>
  <si>
    <t>Servicios de Limpieza, Aseo y Fumigación</t>
  </si>
  <si>
    <t>Mant. Y Reparaciones menores de instalaciones</t>
  </si>
  <si>
    <t>Otros mantenimientos y reparaciones menores</t>
  </si>
  <si>
    <t>Alquiler de Edificios y Locales</t>
  </si>
  <si>
    <t>De Informática y Sist. Computarizados</t>
  </si>
  <si>
    <t>Imprenta, Publicaciones y Reproducciones</t>
  </si>
  <si>
    <t>Servicios Bancarios</t>
  </si>
  <si>
    <t>Primas y Gastos de seguros</t>
  </si>
  <si>
    <t>Publicidad y Propaganda</t>
  </si>
  <si>
    <t>Consultorias, Asesoría e Investigaciones</t>
  </si>
  <si>
    <t>Servicios de Comunicaciones</t>
  </si>
  <si>
    <t>Serv. Tec y Profesionales varios</t>
  </si>
  <si>
    <t>Servicios de Seguro Médico</t>
  </si>
  <si>
    <t>Servicios de Ceremonial</t>
  </si>
  <si>
    <t>Servicios de Vigilancia</t>
  </si>
  <si>
    <t>Servicios de Catering</t>
  </si>
  <si>
    <t>Capacit. del Personal del estado</t>
  </si>
  <si>
    <t>BIENES DE CONSUMO E INSUMOS</t>
  </si>
  <si>
    <t>Alimentos para personas</t>
  </si>
  <si>
    <t>Prendas de Vestir</t>
  </si>
  <si>
    <t>Confecciones Textiles</t>
  </si>
  <si>
    <t>Calzados</t>
  </si>
  <si>
    <t>Papel de Escritorio y Carton</t>
  </si>
  <si>
    <t>Productos de Artes Gráficas</t>
  </si>
  <si>
    <t>Productos de Papel y Cartón</t>
  </si>
  <si>
    <t>Libros, Revistas y Periodicos</t>
  </si>
  <si>
    <t>Elementos de Limpieza</t>
  </si>
  <si>
    <t>Utiles de escrit. Ofic y Enseres</t>
  </si>
  <si>
    <t>Utiles y Materiales Eléctricos</t>
  </si>
  <si>
    <t>Prod. De Vidrio, Loza y Porcelana</t>
  </si>
  <si>
    <t>Repuestos y Accesorios menores</t>
  </si>
  <si>
    <t xml:space="preserve">Compuestos Quimicos </t>
  </si>
  <si>
    <t>Prod. Farmaceuticos y Medicin.</t>
  </si>
  <si>
    <t>Abonos y Fertilizantes</t>
  </si>
  <si>
    <t>Insecticidas, Fumigantes y Otros</t>
  </si>
  <si>
    <t xml:space="preserve">Tintas, Pintiras y Colorantes </t>
  </si>
  <si>
    <t>Prod. De Material Plástico</t>
  </si>
  <si>
    <t>Utiles y Mat Medico-Quirurg y de Laboratrio</t>
  </si>
  <si>
    <t>Combustibles</t>
  </si>
  <si>
    <t>Lubricantes</t>
  </si>
  <si>
    <t>Articulos de Caucho</t>
  </si>
  <si>
    <t>Cubiertas y Camaras de Aire</t>
  </si>
  <si>
    <t>Estructuras Metalicas Acabadas</t>
  </si>
  <si>
    <t>Herramientas Menores</t>
  </si>
  <si>
    <t>Mat. para Seguridad y Adiestram</t>
  </si>
  <si>
    <t>Artículos de Plásticos</t>
  </si>
  <si>
    <t>Prod. E Insumos Metalicos</t>
  </si>
  <si>
    <t>Prod. E Insumos No Metálicos</t>
  </si>
  <si>
    <t>Bienes de Consumo Varios</t>
  </si>
  <si>
    <t>INVERSION FISICA</t>
  </si>
  <si>
    <t>Tierras y Terrenos</t>
  </si>
  <si>
    <t>Construcciones de Obras de Uso Institucional</t>
  </si>
  <si>
    <t>Maq. Y Equipos Agrop. E Industr.</t>
  </si>
  <si>
    <t>Maquinarias y Equip. Industriales</t>
  </si>
  <si>
    <t>Equip Educativos y Recreacionales</t>
  </si>
  <si>
    <t>Equip de Saludy de Laboratorios</t>
  </si>
  <si>
    <t>Equip de Comun y Señalamientos</t>
  </si>
  <si>
    <t>Equipos de Transporte</t>
  </si>
  <si>
    <t>Herram., aparatod e Inst. en Gral</t>
  </si>
  <si>
    <t>Adquisic. De Muebles y Enseres</t>
  </si>
  <si>
    <t>Adquisic. De Equipos de Oficina</t>
  </si>
  <si>
    <t>Adquisic. De Equip. De Computacion</t>
  </si>
  <si>
    <t>Activos Intangibles</t>
  </si>
  <si>
    <t>Estudios y Proy.de Inersion Varios</t>
  </si>
  <si>
    <t>Reparaciones Mayores de Equipos</t>
  </si>
  <si>
    <t>TRANSFERENCIAS</t>
  </si>
  <si>
    <t>Transf. Cons. Entre Entidades Descentralizada</t>
  </si>
  <si>
    <t>Transf. Cons. De Entidades Descent. A la Adm Central</t>
  </si>
  <si>
    <t>Becas</t>
  </si>
  <si>
    <t>Indemnizacones</t>
  </si>
  <si>
    <t>Transf. Ctes al Sector Externo</t>
  </si>
  <si>
    <t xml:space="preserve">Transf. Ctes. A Ent. Del Sector Privado, Académicos </t>
  </si>
  <si>
    <t>OTROS GASTOS</t>
  </si>
  <si>
    <t>Pago de Impuestos, Tasas, Gtos Judiciales y Otros</t>
  </si>
  <si>
    <t>85,38% DE EJECUCION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</si>
</sst>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 _€_-;\-* #,##0\ _€_-;_-* &quot;-&quot;\ _€_-;_-@_-"/>
  </numFmts>
  <fonts count="26">
    <font>
      <sz val="11"/>
      <color theme="1"/>
      <name val="Calibri"/>
      <charset val="134"/>
      <scheme val="minor"/>
    </font>
    <font>
      <sz val="11"/>
      <color theme="1"/>
      <name val="Calibri"/>
      <family val="2"/>
      <scheme val="minor"/>
    </font>
    <font>
      <sz val="11"/>
      <color theme="1"/>
      <name val="Calibri"/>
      <family val="2"/>
      <scheme val="minor"/>
    </font>
    <font>
      <b/>
      <sz val="11"/>
      <color theme="1"/>
      <name val="Calibri"/>
      <family val="2"/>
      <scheme val="minor"/>
    </font>
    <font>
      <b/>
      <u/>
      <sz val="14"/>
      <color theme="1"/>
      <name val="Calibri"/>
      <family val="2"/>
    </font>
    <font>
      <b/>
      <u/>
      <sz val="18"/>
      <color theme="1"/>
      <name val="Calibri"/>
      <family val="2"/>
    </font>
    <font>
      <sz val="14"/>
      <color theme="1"/>
      <name val="Calibri"/>
      <family val="2"/>
      <scheme val="minor"/>
    </font>
    <font>
      <b/>
      <sz val="14"/>
      <color theme="1"/>
      <name val="Calibri"/>
      <family val="2"/>
      <scheme val="minor"/>
    </font>
    <font>
      <b/>
      <sz val="14"/>
      <color theme="1"/>
      <name val="Calibri"/>
      <family val="2"/>
    </font>
    <font>
      <b/>
      <u/>
      <sz val="14"/>
      <color theme="1"/>
      <name val="Calibri"/>
      <family val="2"/>
      <scheme val="minor"/>
    </font>
    <font>
      <sz val="15"/>
      <color theme="1"/>
      <name val="Calibri"/>
      <family val="2"/>
      <scheme val="minor"/>
    </font>
    <font>
      <b/>
      <u/>
      <sz val="12"/>
      <color theme="1"/>
      <name val="Calibri"/>
      <family val="2"/>
    </font>
    <font>
      <sz val="12"/>
      <color theme="1"/>
      <name val="Calibri"/>
      <family val="2"/>
      <scheme val="minor"/>
    </font>
    <font>
      <b/>
      <sz val="12"/>
      <color theme="1"/>
      <name val="Calibri"/>
      <family val="2"/>
      <scheme val="minor"/>
    </font>
    <font>
      <b/>
      <sz val="12"/>
      <color theme="1"/>
      <name val="Calibri"/>
      <family val="2"/>
    </font>
    <font>
      <sz val="12"/>
      <color theme="1"/>
      <name val="Calibri"/>
      <family val="2"/>
    </font>
    <font>
      <b/>
      <u/>
      <sz val="13"/>
      <color theme="1"/>
      <name val="Calibri"/>
      <family val="2"/>
      <scheme val="minor"/>
    </font>
    <font>
      <b/>
      <u/>
      <sz val="13"/>
      <color theme="1"/>
      <name val="Calibri"/>
      <family val="2"/>
    </font>
    <font>
      <b/>
      <sz val="13"/>
      <color theme="1"/>
      <name val="Calibri"/>
      <family val="2"/>
    </font>
    <font>
      <sz val="8"/>
      <name val="Calibri"/>
      <family val="2"/>
      <scheme val="minor"/>
    </font>
    <font>
      <sz val="13"/>
      <color theme="1"/>
      <name val="Calibri"/>
      <family val="2"/>
      <scheme val="minor"/>
    </font>
    <font>
      <b/>
      <u/>
      <sz val="18"/>
      <name val="Calibri"/>
      <family val="2"/>
    </font>
    <font>
      <u/>
      <sz val="11"/>
      <color theme="10"/>
      <name val="Calibri"/>
      <charset val="134"/>
      <scheme val="minor"/>
    </font>
    <font>
      <sz val="11"/>
      <color theme="1"/>
      <name val="Calibri"/>
      <charset val="134"/>
      <scheme val="minor"/>
    </font>
    <font>
      <b/>
      <sz val="10"/>
      <color theme="1"/>
      <name val="Calibri"/>
      <family val="2"/>
      <scheme val="minor"/>
    </font>
    <font>
      <sz val="10"/>
      <color theme="1"/>
      <name val="Calibri"/>
      <family val="2"/>
      <scheme val="minor"/>
    </font>
  </fonts>
  <fills count="7">
    <fill>
      <patternFill patternType="none"/>
    </fill>
    <fill>
      <patternFill patternType="gray125"/>
    </fill>
    <fill>
      <patternFill patternType="solid">
        <fgColor theme="5" tint="-0.249977111117893"/>
        <bgColor indexed="64"/>
      </patternFill>
    </fill>
    <fill>
      <patternFill patternType="solid">
        <fgColor theme="5"/>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399975585192419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style="thin">
        <color auto="1"/>
      </top>
      <bottom/>
      <diagonal/>
    </border>
    <border>
      <left style="thin">
        <color auto="1"/>
      </left>
      <right style="thin">
        <color auto="1"/>
      </right>
      <top/>
      <bottom style="thin">
        <color auto="1"/>
      </bottom>
      <diagonal/>
    </border>
  </borders>
  <cellStyleXfs count="3">
    <xf numFmtId="0" fontId="0" fillId="0" borderId="0">
      <alignment vertical="center"/>
    </xf>
    <xf numFmtId="0" fontId="22" fillId="0" borderId="0" applyNumberFormat="0" applyFill="0" applyBorder="0" applyAlignment="0" applyProtection="0">
      <alignment vertical="center"/>
    </xf>
    <xf numFmtId="41" fontId="23" fillId="0" borderId="0" applyFont="0" applyFill="0" applyBorder="0" applyAlignment="0" applyProtection="0"/>
  </cellStyleXfs>
  <cellXfs count="190">
    <xf numFmtId="0" fontId="0" fillId="0" borderId="0" xfId="0">
      <alignment vertical="center"/>
    </xf>
    <xf numFmtId="0" fontId="3" fillId="0" borderId="0" xfId="0" applyFont="1">
      <alignment vertical="center"/>
    </xf>
    <xf numFmtId="0" fontId="3" fillId="4" borderId="1" xfId="0" applyFont="1" applyFill="1" applyBorder="1">
      <alignment vertical="center"/>
    </xf>
    <xf numFmtId="0" fontId="7" fillId="4" borderId="0" xfId="0" applyFont="1" applyFill="1">
      <alignment vertical="center"/>
    </xf>
    <xf numFmtId="0" fontId="6" fillId="4" borderId="0" xfId="0" applyFont="1" applyFill="1">
      <alignment vertical="center"/>
    </xf>
    <xf numFmtId="0" fontId="12" fillId="4" borderId="0" xfId="0" applyFont="1" applyFill="1">
      <alignment vertical="center"/>
    </xf>
    <xf numFmtId="0" fontId="12" fillId="0" borderId="0" xfId="0" applyFont="1">
      <alignment vertical="center"/>
    </xf>
    <xf numFmtId="0" fontId="13" fillId="4" borderId="1" xfId="0" applyFont="1" applyFill="1" applyBorder="1">
      <alignment vertical="center"/>
    </xf>
    <xf numFmtId="0" fontId="12" fillId="4" borderId="1" xfId="0" applyFont="1" applyFill="1" applyBorder="1">
      <alignment vertical="center"/>
    </xf>
    <xf numFmtId="0" fontId="12" fillId="0" borderId="0" xfId="0" applyFont="1" applyBorder="1">
      <alignment vertical="center"/>
    </xf>
    <xf numFmtId="0" fontId="12" fillId="0" borderId="0" xfId="0" applyFont="1" applyFill="1">
      <alignment vertical="center"/>
    </xf>
    <xf numFmtId="0" fontId="13" fillId="0" borderId="0" xfId="0" applyFont="1">
      <alignment vertical="center"/>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0" borderId="0" xfId="0" applyFont="1">
      <alignment vertical="center"/>
    </xf>
    <xf numFmtId="0" fontId="14" fillId="4" borderId="1" xfId="0" applyFont="1" applyFill="1" applyBorder="1">
      <alignment vertical="center"/>
    </xf>
    <xf numFmtId="0" fontId="15" fillId="4" borderId="1" xfId="0" applyFont="1" applyFill="1" applyBorder="1">
      <alignment vertical="center"/>
    </xf>
    <xf numFmtId="0" fontId="13" fillId="4" borderId="1" xfId="0" applyFont="1" applyFill="1" applyBorder="1" applyAlignment="1">
      <alignment horizontal="center" vertical="center" wrapText="1"/>
    </xf>
    <xf numFmtId="0" fontId="12" fillId="4" borderId="1" xfId="0" applyFont="1" applyFill="1" applyBorder="1" applyAlignment="1">
      <alignment horizontal="left" vertical="center"/>
    </xf>
    <xf numFmtId="0" fontId="12" fillId="0" borderId="0" xfId="0" applyFont="1" applyAlignment="1">
      <alignment horizontal="center" vertical="center"/>
    </xf>
    <xf numFmtId="0" fontId="13" fillId="5" borderId="0" xfId="0" applyFont="1" applyFill="1" applyBorder="1" applyAlignment="1">
      <alignment horizontal="center" vertical="center"/>
    </xf>
    <xf numFmtId="0" fontId="12" fillId="5" borderId="0" xfId="0" applyFont="1" applyFill="1">
      <alignment vertical="center"/>
    </xf>
    <xf numFmtId="0" fontId="0" fillId="5" borderId="0" xfId="0" applyFill="1">
      <alignment vertical="center"/>
    </xf>
    <xf numFmtId="0" fontId="12" fillId="4" borderId="1" xfId="0" applyFont="1" applyFill="1" applyBorder="1" applyAlignment="1">
      <alignment vertical="center"/>
    </xf>
    <xf numFmtId="0" fontId="15" fillId="4" borderId="1" xfId="0" applyFont="1" applyFill="1" applyBorder="1" applyAlignment="1">
      <alignment horizontal="center" vertical="top" wrapText="1"/>
    </xf>
    <xf numFmtId="0" fontId="14" fillId="3" borderId="1" xfId="0" applyFont="1" applyFill="1" applyBorder="1" applyAlignment="1">
      <alignment horizontal="center" vertical="center" wrapText="1"/>
    </xf>
    <xf numFmtId="0" fontId="12" fillId="5" borderId="0" xfId="0" applyFont="1" applyFill="1" applyBorder="1">
      <alignment vertical="center"/>
    </xf>
    <xf numFmtId="0" fontId="5" fillId="0" borderId="0" xfId="0" applyFont="1" applyFill="1" applyBorder="1" applyAlignment="1">
      <alignment vertical="center"/>
    </xf>
    <xf numFmtId="0" fontId="10"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xf>
    <xf numFmtId="0" fontId="13" fillId="0" borderId="0" xfId="0" applyFont="1" applyFill="1" applyBorder="1">
      <alignment vertical="center"/>
    </xf>
    <xf numFmtId="0" fontId="14" fillId="2" borderId="1" xfId="0" applyFont="1" applyFill="1" applyBorder="1" applyAlignment="1">
      <alignment horizontal="justify" vertical="top" wrapText="1"/>
    </xf>
    <xf numFmtId="0" fontId="12" fillId="5" borderId="4" xfId="0" applyFont="1" applyFill="1" applyBorder="1" applyAlignment="1">
      <alignment horizontal="center" vertical="center"/>
    </xf>
    <xf numFmtId="0" fontId="14" fillId="4" borderId="1" xfId="0" applyFont="1" applyFill="1" applyBorder="1" applyAlignment="1">
      <alignment vertical="center" wrapText="1"/>
    </xf>
    <xf numFmtId="0" fontId="13" fillId="3" borderId="1" xfId="0" applyFont="1" applyFill="1" applyBorder="1" applyAlignment="1">
      <alignment vertical="center"/>
    </xf>
    <xf numFmtId="0" fontId="13" fillId="4" borderId="12" xfId="0" applyFont="1" applyFill="1" applyBorder="1">
      <alignment vertical="center"/>
    </xf>
    <xf numFmtId="0" fontId="15" fillId="0" borderId="0" xfId="0" applyFont="1" applyFill="1" applyBorder="1">
      <alignment vertical="center"/>
    </xf>
    <xf numFmtId="0" fontId="13" fillId="0" borderId="0" xfId="0" applyFont="1" applyFill="1" applyBorder="1" applyAlignment="1">
      <alignment horizontal="center" vertical="center"/>
    </xf>
    <xf numFmtId="0" fontId="0" fillId="5" borderId="0" xfId="0" applyFill="1" applyBorder="1">
      <alignment vertical="center"/>
    </xf>
    <xf numFmtId="0" fontId="12" fillId="5" borderId="0" xfId="0" applyFont="1" applyFill="1" applyBorder="1" applyAlignment="1">
      <alignment horizontal="center" vertical="center"/>
    </xf>
    <xf numFmtId="0" fontId="22" fillId="4" borderId="1" xfId="1" applyFill="1" applyBorder="1">
      <alignment vertical="center"/>
    </xf>
    <xf numFmtId="0" fontId="12" fillId="4" borderId="1" xfId="0" applyFont="1" applyFill="1" applyBorder="1" applyAlignment="1">
      <alignment horizontal="center" vertical="center"/>
    </xf>
    <xf numFmtId="0" fontId="13" fillId="4" borderId="1" xfId="0" applyFont="1" applyFill="1" applyBorder="1" applyAlignment="1">
      <alignment horizontal="center" vertical="center"/>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3" fillId="4" borderId="7"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3"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0"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22" fillId="4" borderId="1" xfId="1" applyFill="1" applyBorder="1" applyAlignment="1">
      <alignment horizontal="center" vertical="center" wrapText="1"/>
    </xf>
    <xf numFmtId="0" fontId="14"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9" fontId="14"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9" fillId="2" borderId="0" xfId="0" applyFont="1" applyFill="1" applyAlignment="1">
      <alignment horizontal="center" vertical="center"/>
    </xf>
    <xf numFmtId="0" fontId="16" fillId="3" borderId="0" xfId="0" applyFont="1" applyFill="1" applyAlignment="1">
      <alignment horizontal="center" vertical="center"/>
    </xf>
    <xf numFmtId="0" fontId="21" fillId="6" borderId="0" xfId="0" applyFont="1" applyFill="1" applyAlignment="1">
      <alignment horizontal="center" vertical="center"/>
    </xf>
    <xf numFmtId="0" fontId="4" fillId="2" borderId="0" xfId="0" applyFont="1" applyFill="1" applyAlignment="1">
      <alignment horizontal="center" vertical="center"/>
    </xf>
    <xf numFmtId="0" fontId="8" fillId="2" borderId="4" xfId="0" applyFont="1" applyFill="1" applyBorder="1" applyAlignment="1">
      <alignment horizontal="center" vertical="center"/>
    </xf>
    <xf numFmtId="0" fontId="7" fillId="2" borderId="4" xfId="0" applyFont="1" applyFill="1" applyBorder="1" applyAlignment="1">
      <alignment horizontal="center" vertical="center"/>
    </xf>
    <xf numFmtId="0" fontId="9" fillId="2" borderId="4" xfId="0" applyFont="1" applyFill="1" applyBorder="1" applyAlignment="1">
      <alignment horizontal="center" vertical="center"/>
    </xf>
    <xf numFmtId="0" fontId="6" fillId="4" borderId="7" xfId="0" applyFont="1" applyFill="1" applyBorder="1" applyAlignment="1">
      <alignment horizontal="center" vertical="center"/>
    </xf>
    <xf numFmtId="0" fontId="9" fillId="4" borderId="7"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8"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11"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4" xfId="0" applyFont="1" applyFill="1" applyBorder="1" applyAlignment="1">
      <alignment horizontal="center" vertical="center"/>
    </xf>
    <xf numFmtId="0" fontId="14" fillId="2" borderId="8" xfId="0" applyFont="1" applyFill="1" applyBorder="1" applyAlignment="1">
      <alignment horizontal="center" vertical="top" wrapText="1"/>
    </xf>
    <xf numFmtId="0" fontId="14" fillId="2" borderId="9" xfId="0" applyFont="1" applyFill="1" applyBorder="1" applyAlignment="1">
      <alignment horizontal="center" vertical="top" wrapText="1"/>
    </xf>
    <xf numFmtId="0" fontId="13" fillId="2" borderId="1" xfId="0" applyFont="1" applyFill="1" applyBorder="1" applyAlignment="1">
      <alignment horizontal="center" vertical="center"/>
    </xf>
    <xf numFmtId="0" fontId="14" fillId="4" borderId="2" xfId="0" applyFont="1" applyFill="1" applyBorder="1" applyAlignment="1">
      <alignment horizontal="center" vertical="top" wrapText="1"/>
    </xf>
    <xf numFmtId="0" fontId="14" fillId="4" borderId="3" xfId="0" applyFont="1" applyFill="1" applyBorder="1" applyAlignment="1">
      <alignment horizontal="center" vertical="top" wrapText="1"/>
    </xf>
    <xf numFmtId="0" fontId="14" fillId="4" borderId="1" xfId="0" applyFont="1" applyFill="1" applyBorder="1" applyAlignment="1">
      <alignment horizontal="center" vertical="top" wrapText="1"/>
    </xf>
    <xf numFmtId="0" fontId="22" fillId="4" borderId="6" xfId="1" applyFill="1" applyBorder="1" applyAlignment="1">
      <alignment horizontal="center" vertical="center" wrapText="1"/>
    </xf>
    <xf numFmtId="0" fontId="20" fillId="4" borderId="0"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0"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0" xfId="0" applyFont="1" applyFill="1" applyAlignment="1">
      <alignment horizontal="center" vertical="center" wrapText="1"/>
    </xf>
    <xf numFmtId="0" fontId="14" fillId="3" borderId="10"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7" fillId="3" borderId="0" xfId="0" applyFont="1" applyFill="1" applyAlignment="1">
      <alignment horizontal="center" vertical="center"/>
    </xf>
    <xf numFmtId="0" fontId="16" fillId="3" borderId="4" xfId="0" applyFont="1" applyFill="1" applyBorder="1" applyAlignment="1">
      <alignment horizontal="center" vertical="center"/>
    </xf>
    <xf numFmtId="0" fontId="13" fillId="4" borderId="12" xfId="0" applyFont="1" applyFill="1" applyBorder="1" applyAlignment="1">
      <alignment horizontal="center" vertical="center"/>
    </xf>
    <xf numFmtId="0" fontId="12" fillId="4" borderId="1" xfId="0" applyFont="1" applyFill="1" applyBorder="1" applyAlignment="1">
      <alignment horizontal="center" vertical="center"/>
    </xf>
    <xf numFmtId="0" fontId="16" fillId="3" borderId="12" xfId="0" applyFont="1" applyFill="1" applyBorder="1" applyAlignment="1">
      <alignment horizontal="center" vertical="center"/>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8" fillId="2" borderId="0" xfId="0" applyFont="1" applyFill="1" applyAlignment="1">
      <alignment horizontal="center" vertical="center"/>
    </xf>
    <xf numFmtId="0" fontId="13" fillId="4" borderId="1" xfId="0" applyFont="1" applyFill="1" applyBorder="1" applyAlignment="1">
      <alignment horizontal="center" vertical="center" wrapText="1"/>
    </xf>
    <xf numFmtId="0" fontId="12" fillId="4" borderId="7" xfId="0" applyFont="1" applyFill="1" applyBorder="1" applyAlignment="1">
      <alignment horizontal="center" vertical="center"/>
    </xf>
    <xf numFmtId="0" fontId="14" fillId="3" borderId="1" xfId="0" applyFont="1" applyFill="1" applyBorder="1" applyAlignment="1">
      <alignment horizontal="center" vertical="top"/>
    </xf>
    <xf numFmtId="0" fontId="14" fillId="3" borderId="1" xfId="0" applyFont="1" applyFill="1" applyBorder="1" applyAlignment="1">
      <alignment horizontal="center" vertical="top" wrapText="1"/>
    </xf>
    <xf numFmtId="14" fontId="15" fillId="4" borderId="1" xfId="0" applyNumberFormat="1" applyFont="1" applyFill="1" applyBorder="1" applyAlignment="1">
      <alignment horizontal="center" vertical="center" wrapText="1"/>
    </xf>
    <xf numFmtId="0" fontId="22" fillId="4" borderId="2" xfId="1" applyFill="1" applyBorder="1" applyAlignment="1">
      <alignment horizontal="center" vertical="center" wrapText="1"/>
    </xf>
    <xf numFmtId="0" fontId="22" fillId="4" borderId="3" xfId="1" applyFill="1" applyBorder="1" applyAlignment="1">
      <alignment horizontal="center" vertical="center" wrapText="1"/>
    </xf>
    <xf numFmtId="14" fontId="12" fillId="4" borderId="1" xfId="0" applyNumberFormat="1" applyFont="1" applyFill="1" applyBorder="1" applyAlignment="1">
      <alignment horizontal="center" vertical="center"/>
    </xf>
    <xf numFmtId="14" fontId="12" fillId="4" borderId="1" xfId="0" applyNumberFormat="1" applyFont="1" applyFill="1" applyBorder="1">
      <alignment vertical="center"/>
    </xf>
    <xf numFmtId="0" fontId="12" fillId="4" borderId="1" xfId="0" applyFont="1" applyFill="1" applyBorder="1" applyAlignment="1">
      <alignment vertical="center" wrapText="1"/>
    </xf>
    <xf numFmtId="41" fontId="12" fillId="4" borderId="1" xfId="2" applyFont="1" applyFill="1" applyBorder="1" applyAlignment="1">
      <alignment horizontal="center" vertical="center"/>
    </xf>
    <xf numFmtId="0" fontId="22" fillId="4" borderId="1" xfId="1" applyFill="1" applyBorder="1" applyAlignment="1">
      <alignment vertical="center" wrapText="1"/>
    </xf>
    <xf numFmtId="0" fontId="12" fillId="4" borderId="1" xfId="0" applyFont="1" applyFill="1" applyBorder="1" applyAlignment="1">
      <alignment horizontal="left" vertical="center" wrapText="1"/>
    </xf>
    <xf numFmtId="0" fontId="17" fillId="3" borderId="10"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5" xfId="0" applyFont="1" applyFill="1" applyBorder="1" applyAlignment="1">
      <alignment horizontal="center" vertical="center"/>
    </xf>
    <xf numFmtId="0" fontId="2" fillId="4" borderId="2"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17" fillId="3" borderId="2"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3"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1" fillId="3" borderId="10"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3" xfId="0" applyFont="1" applyFill="1" applyBorder="1" applyAlignment="1">
      <alignment horizontal="center" vertical="center"/>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4" fillId="4" borderId="2"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3"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3"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3" fontId="12" fillId="4" borderId="1" xfId="0" applyNumberFormat="1" applyFont="1" applyFill="1" applyBorder="1">
      <alignment vertical="center"/>
    </xf>
    <xf numFmtId="3" fontId="12" fillId="4" borderId="1" xfId="0" applyNumberFormat="1" applyFont="1" applyFill="1" applyBorder="1" applyAlignment="1">
      <alignment vertical="center"/>
    </xf>
    <xf numFmtId="3" fontId="13" fillId="4" borderId="1" xfId="0" applyNumberFormat="1" applyFont="1" applyFill="1" applyBorder="1">
      <alignmen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3" fontId="12" fillId="4" borderId="2" xfId="0" applyNumberFormat="1" applyFont="1" applyFill="1" applyBorder="1" applyAlignment="1">
      <alignment horizontal="center" vertical="center"/>
    </xf>
    <xf numFmtId="3" fontId="12" fillId="4" borderId="3" xfId="0" applyNumberFormat="1" applyFont="1" applyFill="1" applyBorder="1" applyAlignment="1">
      <alignment horizontal="center" vertical="center"/>
    </xf>
    <xf numFmtId="0" fontId="15" fillId="4" borderId="1" xfId="0" applyFont="1" applyFill="1" applyBorder="1" applyAlignment="1">
      <alignment vertical="center" wrapText="1"/>
    </xf>
    <xf numFmtId="0" fontId="13" fillId="4" borderId="3" xfId="0" applyFont="1" applyFill="1" applyBorder="1" applyAlignment="1">
      <alignment horizontal="left" vertical="center"/>
    </xf>
    <xf numFmtId="0" fontId="13" fillId="4" borderId="1" xfId="0" applyFont="1" applyFill="1" applyBorder="1" applyAlignment="1">
      <alignment horizontal="left" vertical="center"/>
    </xf>
    <xf numFmtId="0" fontId="13" fillId="4" borderId="2" xfId="0" applyFont="1" applyFill="1" applyBorder="1" applyAlignment="1">
      <alignment horizontal="left" vertical="center"/>
    </xf>
    <xf numFmtId="0" fontId="15" fillId="4" borderId="12" xfId="0" applyFont="1" applyFill="1" applyBorder="1" applyAlignment="1">
      <alignment vertical="center" wrapText="1"/>
    </xf>
    <xf numFmtId="0" fontId="13" fillId="4" borderId="7" xfId="0" applyFont="1" applyFill="1" applyBorder="1" applyAlignment="1">
      <alignment horizontal="left" vertical="center"/>
    </xf>
    <xf numFmtId="14" fontId="12" fillId="4" borderId="12" xfId="0" applyNumberFormat="1" applyFont="1" applyFill="1" applyBorder="1" applyAlignment="1">
      <alignment horizontal="center" vertical="center"/>
    </xf>
    <xf numFmtId="0" fontId="13" fillId="4" borderId="5" xfId="0" applyFont="1" applyFill="1" applyBorder="1" applyAlignment="1">
      <alignment horizontal="left" vertical="center"/>
    </xf>
    <xf numFmtId="0" fontId="13" fillId="4" borderId="12" xfId="0" applyFont="1" applyFill="1" applyBorder="1" applyAlignment="1">
      <alignment horizontal="left" vertical="center"/>
    </xf>
    <xf numFmtId="0" fontId="13" fillId="4" borderId="10" xfId="0" applyFont="1" applyFill="1" applyBorder="1" applyAlignment="1">
      <alignment horizontal="left" vertical="center"/>
    </xf>
    <xf numFmtId="14" fontId="12" fillId="4" borderId="1" xfId="0" applyNumberFormat="1" applyFont="1" applyFill="1" applyBorder="1" applyAlignment="1">
      <alignment vertical="center" wrapText="1"/>
    </xf>
    <xf numFmtId="0" fontId="13" fillId="4" borderId="7" xfId="0" applyFont="1" applyFill="1" applyBorder="1" applyAlignment="1">
      <alignment horizontal="center" vertical="center" wrapText="1"/>
    </xf>
    <xf numFmtId="0" fontId="12" fillId="4" borderId="6" xfId="0" applyFont="1" applyFill="1" applyBorder="1" applyAlignment="1">
      <alignment horizontal="left" vertical="center" wrapText="1"/>
    </xf>
    <xf numFmtId="0" fontId="12" fillId="4" borderId="0" xfId="0" applyFont="1" applyFill="1" applyAlignment="1">
      <alignment horizontal="left" vertical="center"/>
    </xf>
    <xf numFmtId="0" fontId="12" fillId="4" borderId="6" xfId="0" applyFont="1" applyFill="1" applyBorder="1" applyAlignment="1">
      <alignment horizontal="left" vertical="center"/>
    </xf>
    <xf numFmtId="0" fontId="1" fillId="4" borderId="1" xfId="0" applyFont="1" applyFill="1" applyBorder="1" applyAlignment="1">
      <alignment vertical="center" wrapText="1"/>
    </xf>
    <xf numFmtId="3" fontId="1" fillId="4" borderId="1" xfId="0" applyNumberFormat="1" applyFont="1" applyFill="1" applyBorder="1">
      <alignment vertical="center"/>
    </xf>
    <xf numFmtId="3" fontId="1" fillId="4" borderId="1" xfId="0" applyNumberFormat="1" applyFont="1" applyFill="1" applyBorder="1" applyAlignment="1">
      <alignment horizontal="center" vertical="center"/>
    </xf>
    <xf numFmtId="9" fontId="1" fillId="4" borderId="1" xfId="0" applyNumberFormat="1" applyFont="1" applyFill="1" applyBorder="1">
      <alignment vertical="center"/>
    </xf>
    <xf numFmtId="0" fontId="24" fillId="4" borderId="1" xfId="0" applyFont="1" applyFill="1" applyBorder="1">
      <alignment vertical="center"/>
    </xf>
    <xf numFmtId="0" fontId="25" fillId="4" borderId="1" xfId="0" applyFont="1" applyFill="1" applyBorder="1" applyAlignment="1">
      <alignment horizontal="left" vertical="center"/>
    </xf>
    <xf numFmtId="0" fontId="25" fillId="4" borderId="1" xfId="0" applyFont="1" applyFill="1" applyBorder="1">
      <alignment vertical="center"/>
    </xf>
    <xf numFmtId="3" fontId="25" fillId="4" borderId="1" xfId="0" applyNumberFormat="1" applyFont="1" applyFill="1" applyBorder="1">
      <alignment vertical="center"/>
    </xf>
    <xf numFmtId="0" fontId="25" fillId="4" borderId="1" xfId="0" applyFont="1" applyFill="1" applyBorder="1" applyAlignment="1">
      <alignment vertical="center" wrapText="1"/>
    </xf>
    <xf numFmtId="0" fontId="25" fillId="4" borderId="2" xfId="0" applyFont="1" applyFill="1" applyBorder="1" applyAlignment="1">
      <alignment horizontal="center" vertical="center"/>
    </xf>
    <xf numFmtId="0" fontId="25" fillId="4" borderId="7" xfId="0" applyFont="1" applyFill="1" applyBorder="1" applyAlignment="1">
      <alignment horizontal="center" vertical="center"/>
    </xf>
    <xf numFmtId="0" fontId="25" fillId="4" borderId="3" xfId="0" applyFont="1" applyFill="1" applyBorder="1" applyAlignment="1">
      <alignment horizontal="center" vertical="center"/>
    </xf>
  </cellXfs>
  <cellStyles count="3">
    <cellStyle name="Hipervínculo" xfId="1" builtinId="8"/>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PY" sz="1000" b="1" i="1"/>
              <a:t>EJECUCION DEL</a:t>
            </a:r>
            <a:r>
              <a:rPr lang="es-PY" sz="1000" b="1" i="1" baseline="0"/>
              <a:t> PRESUPUESTO POR GRUPO DE GASTOS</a:t>
            </a:r>
            <a:endParaRPr lang="es-PY" sz="1000" b="1" i="1"/>
          </a:p>
        </c:rich>
      </c:tx>
      <c:layout>
        <c:manualLayout>
          <c:xMode val="edge"/>
          <c:yMode val="edge"/>
          <c:x val="0.15688561580732777"/>
          <c:y val="0"/>
        </c:manualLayout>
      </c:layout>
      <c:overlay val="0"/>
    </c:title>
    <c:autoTitleDeleted val="0"/>
    <c:plotArea>
      <c:layout>
        <c:manualLayout>
          <c:layoutTarget val="inner"/>
          <c:xMode val="edge"/>
          <c:yMode val="edge"/>
          <c:x val="0.24758977525999296"/>
          <c:y val="6.9868440357998732E-2"/>
          <c:w val="0.56580167298092265"/>
          <c:h val="0.68778337490422392"/>
        </c:manualLayout>
      </c:layout>
      <c:barChart>
        <c:barDir val="col"/>
        <c:grouping val="clustered"/>
        <c:varyColors val="0"/>
        <c:ser>
          <c:idx val="0"/>
          <c:order val="0"/>
          <c:tx>
            <c:strRef>
              <c:f>'[2]GRAFICO (2)'!$C$10</c:f>
              <c:strCache>
                <c:ptCount val="1"/>
                <c:pt idx="0">
                  <c:v>PRESUPUESTO VIGENTE</c:v>
                </c:pt>
              </c:strCache>
            </c:strRef>
          </c:tx>
          <c:spPr>
            <a:solidFill>
              <a:srgbClr val="9999FF"/>
            </a:solidFill>
            <a:ln w="12700">
              <a:solidFill>
                <a:srgbClr val="000000"/>
              </a:solidFill>
              <a:prstDash val="solid"/>
            </a:ln>
          </c:spPr>
          <c:invertIfNegative val="0"/>
          <c:cat>
            <c:strRef>
              <c:f>'[2]GRAFICO (2)'!$B$11:$B$16</c:f>
              <c:strCache>
                <c:ptCount val="6"/>
                <c:pt idx="0">
                  <c:v>100 SERVICIOS PERSONALES</c:v>
                </c:pt>
                <c:pt idx="1">
                  <c:v>200 SERVICIOS NO PERSONALES</c:v>
                </c:pt>
                <c:pt idx="2">
                  <c:v>300 BIENES DE CONSUMO E INSUMO</c:v>
                </c:pt>
                <c:pt idx="3">
                  <c:v>500 INVERSION FISICA</c:v>
                </c:pt>
                <c:pt idx="4">
                  <c:v>800 TRANSFERENCIAS </c:v>
                </c:pt>
                <c:pt idx="5">
                  <c:v>900 OTROS GASTOS</c:v>
                </c:pt>
              </c:strCache>
            </c:strRef>
          </c:cat>
          <c:val>
            <c:numRef>
              <c:f>'[2]GRAFICO (2)'!$C$11:$C$16</c:f>
              <c:numCache>
                <c:formatCode>General</c:formatCode>
                <c:ptCount val="6"/>
                <c:pt idx="0">
                  <c:v>59074446745</c:v>
                </c:pt>
                <c:pt idx="1">
                  <c:v>37132705710</c:v>
                </c:pt>
                <c:pt idx="2">
                  <c:v>9555535330</c:v>
                </c:pt>
                <c:pt idx="3">
                  <c:v>18982748310</c:v>
                </c:pt>
                <c:pt idx="4">
                  <c:v>38729872088</c:v>
                </c:pt>
                <c:pt idx="5">
                  <c:v>9484600000</c:v>
                </c:pt>
              </c:numCache>
            </c:numRef>
          </c:val>
          <c:extLst>
            <c:ext xmlns:c16="http://schemas.microsoft.com/office/drawing/2014/chart" uri="{C3380CC4-5D6E-409C-BE32-E72D297353CC}">
              <c16:uniqueId val="{00000000-11FC-4CF2-B299-5972FC79B392}"/>
            </c:ext>
          </c:extLst>
        </c:ser>
        <c:ser>
          <c:idx val="1"/>
          <c:order val="1"/>
          <c:tx>
            <c:strRef>
              <c:f>'[2]GRAFICO (2)'!$D$10</c:f>
              <c:strCache>
                <c:ptCount val="1"/>
                <c:pt idx="0">
                  <c:v>EJECUTADO</c:v>
                </c:pt>
              </c:strCache>
            </c:strRef>
          </c:tx>
          <c:spPr>
            <a:solidFill>
              <a:srgbClr val="993366"/>
            </a:solidFill>
            <a:ln w="12700">
              <a:solidFill>
                <a:srgbClr val="000000"/>
              </a:solidFill>
              <a:prstDash val="solid"/>
            </a:ln>
          </c:spPr>
          <c:invertIfNegative val="0"/>
          <c:cat>
            <c:strRef>
              <c:f>'[2]GRAFICO (2)'!$B$11:$B$16</c:f>
              <c:strCache>
                <c:ptCount val="6"/>
                <c:pt idx="0">
                  <c:v>100 SERVICIOS PERSONALES</c:v>
                </c:pt>
                <c:pt idx="1">
                  <c:v>200 SERVICIOS NO PERSONALES</c:v>
                </c:pt>
                <c:pt idx="2">
                  <c:v>300 BIENES DE CONSUMO E INSUMO</c:v>
                </c:pt>
                <c:pt idx="3">
                  <c:v>500 INVERSION FISICA</c:v>
                </c:pt>
                <c:pt idx="4">
                  <c:v>800 TRANSFERENCIAS </c:v>
                </c:pt>
                <c:pt idx="5">
                  <c:v>900 OTROS GASTOS</c:v>
                </c:pt>
              </c:strCache>
            </c:strRef>
          </c:cat>
          <c:val>
            <c:numRef>
              <c:f>'[2]GRAFICO (2)'!$D$11:$D$16</c:f>
              <c:numCache>
                <c:formatCode>General</c:formatCode>
                <c:ptCount val="6"/>
                <c:pt idx="0">
                  <c:v>57775147991</c:v>
                </c:pt>
                <c:pt idx="1">
                  <c:v>29110698526</c:v>
                </c:pt>
                <c:pt idx="2">
                  <c:v>6363292479</c:v>
                </c:pt>
                <c:pt idx="3">
                  <c:v>9891664090</c:v>
                </c:pt>
                <c:pt idx="4">
                  <c:v>36083295585</c:v>
                </c:pt>
                <c:pt idx="5">
                  <c:v>8441084500</c:v>
                </c:pt>
              </c:numCache>
            </c:numRef>
          </c:val>
          <c:extLst>
            <c:ext xmlns:c16="http://schemas.microsoft.com/office/drawing/2014/chart" uri="{C3380CC4-5D6E-409C-BE32-E72D297353CC}">
              <c16:uniqueId val="{00000001-11FC-4CF2-B299-5972FC79B392}"/>
            </c:ext>
          </c:extLst>
        </c:ser>
        <c:ser>
          <c:idx val="2"/>
          <c:order val="2"/>
          <c:tx>
            <c:strRef>
              <c:f>'[2]GRAFICO (2)'!$E$10</c:f>
              <c:strCache>
                <c:ptCount val="1"/>
                <c:pt idx="0">
                  <c:v>SALDOS</c:v>
                </c:pt>
              </c:strCache>
            </c:strRef>
          </c:tx>
          <c:spPr>
            <a:solidFill>
              <a:srgbClr val="FFFFCC"/>
            </a:solidFill>
            <a:ln w="12700">
              <a:solidFill>
                <a:srgbClr val="000000"/>
              </a:solidFill>
              <a:prstDash val="solid"/>
            </a:ln>
          </c:spPr>
          <c:invertIfNegative val="0"/>
          <c:cat>
            <c:strRef>
              <c:f>'[2]GRAFICO (2)'!$B$11:$B$16</c:f>
              <c:strCache>
                <c:ptCount val="6"/>
                <c:pt idx="0">
                  <c:v>100 SERVICIOS PERSONALES</c:v>
                </c:pt>
                <c:pt idx="1">
                  <c:v>200 SERVICIOS NO PERSONALES</c:v>
                </c:pt>
                <c:pt idx="2">
                  <c:v>300 BIENES DE CONSUMO E INSUMO</c:v>
                </c:pt>
                <c:pt idx="3">
                  <c:v>500 INVERSION FISICA</c:v>
                </c:pt>
                <c:pt idx="4">
                  <c:v>800 TRANSFERENCIAS </c:v>
                </c:pt>
                <c:pt idx="5">
                  <c:v>900 OTROS GASTOS</c:v>
                </c:pt>
              </c:strCache>
            </c:strRef>
          </c:cat>
          <c:val>
            <c:numRef>
              <c:f>'[2]GRAFICO (2)'!$E$11:$E$16</c:f>
              <c:numCache>
                <c:formatCode>General</c:formatCode>
                <c:ptCount val="6"/>
                <c:pt idx="0">
                  <c:v>1299298754</c:v>
                </c:pt>
                <c:pt idx="1">
                  <c:v>8022007184</c:v>
                </c:pt>
                <c:pt idx="2">
                  <c:v>3192242851</c:v>
                </c:pt>
                <c:pt idx="3">
                  <c:v>9091084220</c:v>
                </c:pt>
                <c:pt idx="4">
                  <c:v>2646576503</c:v>
                </c:pt>
                <c:pt idx="5">
                  <c:v>1043515500</c:v>
                </c:pt>
              </c:numCache>
            </c:numRef>
          </c:val>
          <c:extLst>
            <c:ext xmlns:c16="http://schemas.microsoft.com/office/drawing/2014/chart" uri="{C3380CC4-5D6E-409C-BE32-E72D297353CC}">
              <c16:uniqueId val="{00000002-11FC-4CF2-B299-5972FC79B392}"/>
            </c:ext>
          </c:extLst>
        </c:ser>
        <c:ser>
          <c:idx val="3"/>
          <c:order val="3"/>
          <c:tx>
            <c:strRef>
              <c:f>'[2]GRAFICO (2)'!$F$10</c:f>
              <c:strCache>
                <c:ptCount val="1"/>
                <c:pt idx="0">
                  <c:v>SALDO</c:v>
                </c:pt>
              </c:strCache>
            </c:strRef>
          </c:tx>
          <c:invertIfNegative val="0"/>
          <c:cat>
            <c:strRef>
              <c:f>'[2]GRAFICO (2)'!$B$11:$B$16</c:f>
              <c:strCache>
                <c:ptCount val="6"/>
                <c:pt idx="0">
                  <c:v>100 SERVICIOS PERSONALES</c:v>
                </c:pt>
                <c:pt idx="1">
                  <c:v>200 SERVICIOS NO PERSONALES</c:v>
                </c:pt>
                <c:pt idx="2">
                  <c:v>300 BIENES DE CONSUMO E INSUMO</c:v>
                </c:pt>
                <c:pt idx="3">
                  <c:v>500 INVERSION FISICA</c:v>
                </c:pt>
                <c:pt idx="4">
                  <c:v>800 TRANSFERENCIAS </c:v>
                </c:pt>
                <c:pt idx="5">
                  <c:v>900 OTROS GASTOS</c:v>
                </c:pt>
              </c:strCache>
            </c:strRef>
          </c:cat>
          <c:val>
            <c:numRef>
              <c:f>'[2]GRAFICO (2)'!$F$11:$F$16</c:f>
              <c:numCache>
                <c:formatCode>General</c:formatCode>
                <c:ptCount val="6"/>
                <c:pt idx="0">
                  <c:v>1299298754</c:v>
                </c:pt>
                <c:pt idx="1">
                  <c:v>8022007184</c:v>
                </c:pt>
                <c:pt idx="2">
                  <c:v>3192242851</c:v>
                </c:pt>
                <c:pt idx="3">
                  <c:v>9091084220</c:v>
                </c:pt>
                <c:pt idx="4">
                  <c:v>2646576503</c:v>
                </c:pt>
                <c:pt idx="5">
                  <c:v>1043515500</c:v>
                </c:pt>
              </c:numCache>
            </c:numRef>
          </c:val>
          <c:extLst>
            <c:ext xmlns:c16="http://schemas.microsoft.com/office/drawing/2014/chart" uri="{C3380CC4-5D6E-409C-BE32-E72D297353CC}">
              <c16:uniqueId val="{00000003-11FC-4CF2-B299-5972FC79B392}"/>
            </c:ext>
          </c:extLst>
        </c:ser>
        <c:dLbls>
          <c:showLegendKey val="0"/>
          <c:showVal val="0"/>
          <c:showCatName val="0"/>
          <c:showSerName val="0"/>
          <c:showPercent val="0"/>
          <c:showBubbleSize val="0"/>
        </c:dLbls>
        <c:gapWidth val="150"/>
        <c:axId val="297820592"/>
        <c:axId val="297820976"/>
      </c:barChart>
      <c:catAx>
        <c:axId val="297820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600" b="1" i="0" u="none" strike="noStrike" baseline="0">
                <a:solidFill>
                  <a:srgbClr val="000000"/>
                </a:solidFill>
                <a:latin typeface="Arial"/>
                <a:ea typeface="Arial"/>
                <a:cs typeface="Arial"/>
              </a:defRPr>
            </a:pPr>
            <a:endParaRPr lang="es-MX"/>
          </a:p>
        </c:txPr>
        <c:crossAx val="297820976"/>
        <c:crosses val="autoZero"/>
        <c:auto val="1"/>
        <c:lblAlgn val="ctr"/>
        <c:lblOffset val="100"/>
        <c:tickLblSkip val="1"/>
        <c:tickMarkSkip val="1"/>
        <c:noMultiLvlLbl val="0"/>
      </c:catAx>
      <c:valAx>
        <c:axId val="29782097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MX"/>
          </a:p>
        </c:txPr>
        <c:crossAx val="297820592"/>
        <c:crossesAt val="1"/>
        <c:crossBetween val="between"/>
      </c:valAx>
      <c:spPr>
        <a:solidFill>
          <a:srgbClr val="C0C0C0"/>
        </a:solidFill>
        <a:ln w="12700">
          <a:solidFill>
            <a:srgbClr val="808080"/>
          </a:solidFill>
          <a:prstDash val="solid"/>
        </a:ln>
      </c:spPr>
    </c:plotArea>
    <c:legend>
      <c:legendPos val="r"/>
      <c:layout>
        <c:manualLayout>
          <c:xMode val="edge"/>
          <c:yMode val="edge"/>
          <c:x val="0.82835231568904566"/>
          <c:y val="0.32472245317161441"/>
          <c:w val="0.14082874775788162"/>
          <c:h val="0.15569943757030369"/>
        </c:manualLayout>
      </c:layout>
      <c:overlay val="0"/>
      <c:spPr>
        <a:solidFill>
          <a:srgbClr val="FFFFFF"/>
        </a:solidFill>
        <a:ln w="3175">
          <a:solidFill>
            <a:srgbClr val="000000"/>
          </a:solidFill>
          <a:prstDash val="solid"/>
        </a:ln>
      </c:spPr>
      <c:txPr>
        <a:bodyPr/>
        <a:lstStyle/>
        <a:p>
          <a:pPr>
            <a:defRPr sz="575" b="0" i="0" u="none" strike="noStrike" baseline="0">
              <a:solidFill>
                <a:srgbClr val="000000"/>
              </a:solidFill>
              <a:latin typeface="Arial"/>
              <a:ea typeface="Arial"/>
              <a:cs typeface="Arial"/>
            </a:defRPr>
          </a:pPr>
          <a:endParaRPr lang="es-MX"/>
        </a:p>
      </c:txPr>
    </c:legend>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es-MX"/>
    </a:p>
  </c:txPr>
  <c:printSettings>
    <c:headerFooter alignWithMargins="0"/>
    <c:pageMargins b="1" l="0.75" r="0.75" t="1" header="0" footer="0"/>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53340</xdr:colOff>
      <xdr:row>348</xdr:row>
      <xdr:rowOff>45720</xdr:rowOff>
    </xdr:from>
    <xdr:to>
      <xdr:col>6</xdr:col>
      <xdr:colOff>1653540</xdr:colOff>
      <xdr:row>351</xdr:row>
      <xdr:rowOff>182880</xdr:rowOff>
    </xdr:to>
    <xdr:cxnSp macro="">
      <xdr:nvCxnSpPr>
        <xdr:cNvPr id="3" name="Conector recto 2"/>
        <xdr:cNvCxnSpPr/>
      </xdr:nvCxnSpPr>
      <xdr:spPr>
        <a:xfrm>
          <a:off x="53340" y="38328600"/>
          <a:ext cx="11559540" cy="7315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2331242</xdr:colOff>
      <xdr:row>413</xdr:row>
      <xdr:rowOff>121443</xdr:rowOff>
    </xdr:from>
    <xdr:to>
      <xdr:col>4</xdr:col>
      <xdr:colOff>1390648</xdr:colOff>
      <xdr:row>414</xdr:row>
      <xdr:rowOff>4237919</xdr:rowOff>
    </xdr:to>
    <xdr:pic>
      <xdr:nvPicPr>
        <xdr:cNvPr id="4" name="Imagen 3"/>
        <xdr:cNvPicPr>
          <a:picLocks noChangeAspect="1"/>
        </xdr:cNvPicPr>
      </xdr:nvPicPr>
      <xdr:blipFill rotWithShape="1">
        <a:blip xmlns:r="http://schemas.openxmlformats.org/officeDocument/2006/relationships" r:embed="rId1"/>
        <a:srcRect l="59905" t="15248" r="3809" b="19058"/>
        <a:stretch/>
      </xdr:blipFill>
      <xdr:spPr>
        <a:xfrm>
          <a:off x="3359942" y="126289593"/>
          <a:ext cx="4374356" cy="4316501"/>
        </a:xfrm>
        <a:prstGeom prst="rect">
          <a:avLst/>
        </a:prstGeom>
      </xdr:spPr>
    </xdr:pic>
    <xdr:clientData/>
  </xdr:twoCellAnchor>
  <xdr:twoCellAnchor>
    <xdr:from>
      <xdr:col>2</xdr:col>
      <xdr:colOff>57150</xdr:colOff>
      <xdr:row>329</xdr:row>
      <xdr:rowOff>114301</xdr:rowOff>
    </xdr:from>
    <xdr:to>
      <xdr:col>5</xdr:col>
      <xdr:colOff>510520</xdr:colOff>
      <xdr:row>329</xdr:row>
      <xdr:rowOff>3695700</xdr:rowOff>
    </xdr:to>
    <xdr:graphicFrame macro="">
      <xdr:nvGraphicFramePr>
        <xdr:cNvPr id="1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44</xdr:row>
      <xdr:rowOff>38100</xdr:rowOff>
    </xdr:from>
    <xdr:to>
      <xdr:col>6</xdr:col>
      <xdr:colOff>1628775</xdr:colOff>
      <xdr:row>48</xdr:row>
      <xdr:rowOff>142875</xdr:rowOff>
    </xdr:to>
    <xdr:cxnSp macro="">
      <xdr:nvCxnSpPr>
        <xdr:cNvPr id="16" name="Conector recto 15"/>
        <xdr:cNvCxnSpPr/>
      </xdr:nvCxnSpPr>
      <xdr:spPr>
        <a:xfrm>
          <a:off x="1066800" y="10048875"/>
          <a:ext cx="10525125" cy="904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19050</xdr:colOff>
      <xdr:row>333</xdr:row>
      <xdr:rowOff>28575</xdr:rowOff>
    </xdr:from>
    <xdr:to>
      <xdr:col>6</xdr:col>
      <xdr:colOff>1628775</xdr:colOff>
      <xdr:row>336</xdr:row>
      <xdr:rowOff>180975</xdr:rowOff>
    </xdr:to>
    <xdr:cxnSp macro="">
      <xdr:nvCxnSpPr>
        <xdr:cNvPr id="18" name="Conector recto 17"/>
        <xdr:cNvCxnSpPr/>
      </xdr:nvCxnSpPr>
      <xdr:spPr>
        <a:xfrm>
          <a:off x="19050" y="107261025"/>
          <a:ext cx="11572875" cy="7524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38100</xdr:colOff>
      <xdr:row>391</xdr:row>
      <xdr:rowOff>38100</xdr:rowOff>
    </xdr:from>
    <xdr:to>
      <xdr:col>6</xdr:col>
      <xdr:colOff>1609725</xdr:colOff>
      <xdr:row>394</xdr:row>
      <xdr:rowOff>161925</xdr:rowOff>
    </xdr:to>
    <xdr:cxnSp macro="">
      <xdr:nvCxnSpPr>
        <xdr:cNvPr id="20" name="Conector recto 19"/>
        <xdr:cNvCxnSpPr/>
      </xdr:nvCxnSpPr>
      <xdr:spPr>
        <a:xfrm>
          <a:off x="38100" y="121386600"/>
          <a:ext cx="11534775" cy="723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ti%20Corrupci&#243;n/Downloads/CONTRATOS%202022%20-%2014-12-2022%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esktop/GRAFICO%20EJECUCION%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
    </sheetNames>
    <sheetDataSet>
      <sheetData sheetId="0">
        <row r="3">
          <cell r="B3">
            <v>387870</v>
          </cell>
          <cell r="C3" t="str">
            <v xml:space="preserve">1ra Renovación de Alquiler  de Oficina para el Senave - Piso 14 - Edificio Planeta I </v>
          </cell>
          <cell r="D3" t="str">
            <v>Ernesto Zillich</v>
          </cell>
          <cell r="E3">
            <v>270000000</v>
          </cell>
          <cell r="F3" t="str">
            <v>Finalizado</v>
          </cell>
          <cell r="G3" t="str">
            <v xml:space="preserve">https://www.contrataciones.gov.py/licitaciones/adjudicacion/contrato/387870-ernesto-victoriano-zillich-camps-1.html </v>
          </cell>
        </row>
        <row r="4">
          <cell r="B4">
            <v>405993</v>
          </cell>
          <cell r="C4" t="str">
            <v>Alquiler De Oficinas Para El Senave-Piso 2;5 Edificio Inter Express</v>
          </cell>
          <cell r="D4" t="str">
            <v>Land Comercial E Industrial S.A.</v>
          </cell>
          <cell r="E4">
            <v>136500000</v>
          </cell>
          <cell r="F4" t="str">
            <v>En ejecución</v>
          </cell>
          <cell r="G4" t="str">
            <v xml:space="preserve">https://www.contrataciones.gov.py/sin-difusion-convocatoria/405993-alquiler-oficinas-senave-piso-2-5-edificio-inter-express-1.html#proveedores </v>
          </cell>
        </row>
        <row r="5">
          <cell r="B5">
            <v>405993</v>
          </cell>
          <cell r="C5" t="str">
            <v>Alquiler De Oficinas Para El Senave-Piso 2;5 Edificio Inter Express</v>
          </cell>
          <cell r="D5" t="str">
            <v>Land Comercial E Industrial S.A.</v>
          </cell>
          <cell r="E5">
            <v>189000000</v>
          </cell>
          <cell r="F5" t="str">
            <v>En ejecución</v>
          </cell>
          <cell r="G5" t="str">
            <v xml:space="preserve">https://www.contrataciones.gov.py/sin-difusion-convocatoria/405993-alquiler-oficinas-senave-piso-2-5-edificio-inter-express-1.html#proveedores </v>
          </cell>
        </row>
        <row r="6">
          <cell r="B6">
            <v>394578</v>
          </cell>
          <cell r="C6" t="str">
            <v xml:space="preserve">Mantenimiento y Reparación de Vehiculos </v>
          </cell>
          <cell r="D6" t="str">
            <v>Gilco Par SRL</v>
          </cell>
          <cell r="E6">
            <v>1050000000</v>
          </cell>
          <cell r="F6" t="str">
            <v>En ejecución</v>
          </cell>
          <cell r="G6" t="str">
            <v xml:space="preserve">https://www.contrataciones.gov.py/licitaciones/adjudicacion/contrato/394578-gilco-par-s-r-l-1.html </v>
          </cell>
        </row>
        <row r="7">
          <cell r="B7">
            <v>406478</v>
          </cell>
          <cell r="C7" t="str">
            <v xml:space="preserve">Adquisición de Aires Acondicionados </v>
          </cell>
          <cell r="D7" t="str">
            <v>Tupi Ramos Generales S.A.</v>
          </cell>
          <cell r="E7">
            <v>100346000</v>
          </cell>
          <cell r="F7" t="str">
            <v>Finalizado</v>
          </cell>
          <cell r="G7" t="str">
            <v xml:space="preserve">https://www.contrataciones.gov.py/licitaciones/adjudicacion/406478-adquisicion-acondicionadores-aire-1/resumen-adjudicacion.html#proveedores </v>
          </cell>
        </row>
        <row r="8">
          <cell r="B8">
            <v>411757</v>
          </cell>
          <cell r="C8" t="str">
            <v>Alquiler De Oficinas Para El Senave - Piso 8_19 Edificio Inter Express</v>
          </cell>
          <cell r="D8" t="str">
            <v>Land Comercial E Industrial S.A.</v>
          </cell>
          <cell r="E8">
            <v>46200000</v>
          </cell>
          <cell r="F8" t="str">
            <v>En ejecución</v>
          </cell>
          <cell r="G8" t="str">
            <v xml:space="preserve">https://www.contrataciones.gov.py/sin-difusion-convocatoria/411757-alquiler-oficinas-senave-piso-8-19-edificio-inter-express-1.html#proveedores </v>
          </cell>
        </row>
        <row r="9">
          <cell r="B9">
            <v>411757</v>
          </cell>
          <cell r="C9" t="str">
            <v>Alquiler De Oficinas Para El Senave - Piso 8_19 Edificio Inter Express</v>
          </cell>
          <cell r="D9" t="str">
            <v>Land Comercial E Industrial S.A.</v>
          </cell>
          <cell r="E9">
            <v>273000000</v>
          </cell>
          <cell r="F9" t="str">
            <v>En ejecución</v>
          </cell>
          <cell r="G9" t="str">
            <v>https://www.contrataciones.gov.py/sin-difusion-convocatoria/411757-alquiler-oficinas-senave-piso-8-19-edificio-inter-express-1.html#proveedores</v>
          </cell>
        </row>
        <row r="10">
          <cell r="B10">
            <v>406484</v>
          </cell>
          <cell r="C10" t="str">
            <v>Adquisicion De Muebles De Oficina Para El Senave</v>
          </cell>
          <cell r="D10" t="str">
            <v>Comaco S.R.L.</v>
          </cell>
          <cell r="E10">
            <v>99230000</v>
          </cell>
          <cell r="F10" t="str">
            <v>En ejecución</v>
          </cell>
          <cell r="G10" t="str">
            <v xml:space="preserve">https://www.contrataciones.gov.py/licitaciones/adjudicacion/406484-adquisicion-muebles-oficina-senave-1/resumen-adjudicacion.html#proveedores </v>
          </cell>
        </row>
        <row r="11">
          <cell r="B11">
            <v>414398</v>
          </cell>
          <cell r="C11" t="str">
            <v>Alquiler De Oficina Para El Senave_Piso 11 Edificio Planeta I</v>
          </cell>
          <cell r="D11" t="str">
            <v>Astrea S.A.</v>
          </cell>
          <cell r="E11">
            <v>260000000</v>
          </cell>
          <cell r="F11" t="str">
            <v>En ejecución</v>
          </cell>
          <cell r="G11" t="str">
            <v xml:space="preserve">https://www.contrataciones.gov.py/sin-difusion-convocatoria/414398-alquiler-oficina-senave-piso-11-edificio-planeta-i-1.html#proveedores </v>
          </cell>
        </row>
        <row r="12">
          <cell r="B12">
            <v>394729</v>
          </cell>
          <cell r="C12" t="str">
            <v xml:space="preserve">1ra Renovación de Alquiler  de Oficina para el Senave - Piso PB - Edificio Planeta I </v>
          </cell>
          <cell r="D12" t="str">
            <v>Tamara Martincich de Torio</v>
          </cell>
          <cell r="E12">
            <v>240000000</v>
          </cell>
          <cell r="F12" t="str">
            <v>En ejecución</v>
          </cell>
          <cell r="G12" t="str">
            <v xml:space="preserve">https://www.contrataciones.gov.py/licitaciones/adjudicacion/394729-alquiler-oficinas-senave-1/resumen-adjudicacion.html#proveedores </v>
          </cell>
        </row>
        <row r="13">
          <cell r="B13">
            <v>394729</v>
          </cell>
          <cell r="C13" t="str">
            <v xml:space="preserve">1ra Renovación de Alquiler  de Oficina para el Senave - Piso 1 - Edificio Planeta I </v>
          </cell>
          <cell r="D13" t="str">
            <v>Karina Martincich</v>
          </cell>
          <cell r="E13">
            <v>221921280</v>
          </cell>
          <cell r="F13" t="str">
            <v>En ejecución</v>
          </cell>
          <cell r="G13" t="str">
            <v xml:space="preserve">https://www.contrataciones.gov.py/licitaciones/adjudicacion/394729-alquiler-oficinas-senave-1/resumen-adjudicacion.html#proveedores </v>
          </cell>
        </row>
        <row r="14">
          <cell r="B14">
            <v>394729</v>
          </cell>
          <cell r="C14" t="str">
            <v xml:space="preserve">1ra Renovación de Alquiler  de Oficina para el Senave - Piso 2 - Edificio Planeta I </v>
          </cell>
          <cell r="D14" t="str">
            <v>Distribuidora Roque Pedro SACI</v>
          </cell>
          <cell r="E14">
            <v>240000000</v>
          </cell>
          <cell r="F14" t="str">
            <v>En ejecución</v>
          </cell>
          <cell r="G14" t="str">
            <v xml:space="preserve">https://www.contrataciones.gov.py/licitaciones/adjudicacion/394729-alquiler-oficinas-senave-1/resumen-adjudicacion.html#proveedores </v>
          </cell>
        </row>
        <row r="15">
          <cell r="B15">
            <v>394729</v>
          </cell>
          <cell r="C15" t="str">
            <v xml:space="preserve">1ra Renovación de Alquiler  de Oficina para el Senave - Piso 3 - Edificio Planeta I </v>
          </cell>
          <cell r="D15" t="str">
            <v>Edgar Aranda</v>
          </cell>
          <cell r="E15">
            <v>288000000</v>
          </cell>
          <cell r="F15" t="str">
            <v>En ejecución</v>
          </cell>
          <cell r="G15" t="str">
            <v xml:space="preserve">https://www.contrataciones.gov.py/licitaciones/adjudicacion/394729-alquiler-oficinas-senave-1/resumen-adjudicacion.html#proveedores </v>
          </cell>
        </row>
        <row r="16">
          <cell r="B16">
            <v>394729</v>
          </cell>
          <cell r="C16" t="str">
            <v xml:space="preserve">1ra Renovación de Alquiler  de Oficina para el Senave - Piso 3 - Edificio Inter Espress </v>
          </cell>
          <cell r="D16" t="str">
            <v>Land CISA</v>
          </cell>
          <cell r="E16">
            <v>108000000</v>
          </cell>
          <cell r="F16" t="str">
            <v>En ejecución</v>
          </cell>
          <cell r="G16" t="str">
            <v xml:space="preserve">https://www.contrataciones.gov.py/licitaciones/adjudicacion/394729-alquiler-oficinas-senave-1/resumen-adjudicacion.html#proveedores </v>
          </cell>
        </row>
        <row r="17">
          <cell r="B17">
            <v>394729</v>
          </cell>
          <cell r="C17" t="str">
            <v xml:space="preserve">1ra Renovación de Alquiler  de Oficina para el Senave - Piso 15 - Edificio Inter Espress </v>
          </cell>
          <cell r="D17" t="str">
            <v>Land CISA</v>
          </cell>
          <cell r="E17">
            <v>174000000</v>
          </cell>
          <cell r="F17" t="str">
            <v>En ejecución</v>
          </cell>
          <cell r="G17" t="str">
            <v xml:space="preserve">https://www.contrataciones.gov.py/licitaciones/adjudicacion/394729-alquiler-oficinas-senave-1/resumen-adjudicacion.html#proveedores </v>
          </cell>
        </row>
        <row r="18">
          <cell r="B18">
            <v>394729</v>
          </cell>
          <cell r="C18" t="str">
            <v xml:space="preserve">1ra Renovación de Alquiler  de Oficina para el Senave - Piso 16 - Edificio Inter Espress </v>
          </cell>
          <cell r="D18" t="str">
            <v>Land CISA</v>
          </cell>
          <cell r="E18">
            <v>108000000</v>
          </cell>
          <cell r="F18" t="str">
            <v>En ejecución</v>
          </cell>
          <cell r="G18" t="str">
            <v xml:space="preserve">https://www.contrataciones.gov.py/licitaciones/adjudicacion/394729-alquiler-oficinas-senave-1/resumen-adjudicacion.html#proveedores </v>
          </cell>
        </row>
        <row r="19">
          <cell r="B19">
            <v>394729</v>
          </cell>
          <cell r="C19" t="str">
            <v xml:space="preserve">1ra Renovación de Alquiler  de Oficina para el Senave - Piso 17 - Edificio Inter Espress </v>
          </cell>
          <cell r="D19" t="str">
            <v>Land CISA</v>
          </cell>
          <cell r="E19">
            <v>108000000</v>
          </cell>
          <cell r="F19" t="str">
            <v>En ejecución</v>
          </cell>
          <cell r="G19" t="str">
            <v xml:space="preserve">https://www.contrataciones.gov.py/licitaciones/adjudicacion/394729-alquiler-oficinas-senave-1/resumen-adjudicacion.html#proveedores </v>
          </cell>
        </row>
        <row r="20">
          <cell r="B20">
            <v>394729</v>
          </cell>
          <cell r="C20" t="str">
            <v xml:space="preserve">1ra Renovación de Alquiler  de Oficina para el Senave - Piso 18 - Edificio Inter Espress </v>
          </cell>
          <cell r="D20" t="str">
            <v>Land CISA</v>
          </cell>
          <cell r="E20">
            <v>210000000</v>
          </cell>
          <cell r="F20" t="str">
            <v>En ejecución</v>
          </cell>
          <cell r="G20" t="str">
            <v xml:space="preserve">https://www.contrataciones.gov.py/licitaciones/adjudicacion/394729-alquiler-oficinas-senave-1/resumen-adjudicacion.html#proveedores </v>
          </cell>
        </row>
        <row r="21">
          <cell r="B21">
            <v>394729</v>
          </cell>
          <cell r="C21" t="str">
            <v xml:space="preserve">1ra Renovación de Alquiler  de Oficina para el Senave - Piso 8 - Edificio Inter Espress </v>
          </cell>
          <cell r="D21" t="str">
            <v>Luis Evaly</v>
          </cell>
          <cell r="E21">
            <v>96000000</v>
          </cell>
          <cell r="F21" t="str">
            <v>En ejecución</v>
          </cell>
          <cell r="G21" t="str">
            <v xml:space="preserve">https://www.contrataciones.gov.py/licitaciones/adjudicacion/394729-alquiler-oficinas-senave-1/resumen-adjudicacion.html#proveedores </v>
          </cell>
        </row>
        <row r="22">
          <cell r="B22">
            <v>394729</v>
          </cell>
          <cell r="C22" t="str">
            <v xml:space="preserve">1ra Renovación de Alquiler  de Oficina para el Senave - Piso 5 - Edificio Lider VI </v>
          </cell>
          <cell r="D22" t="str">
            <v>Angel Devaca Pavon</v>
          </cell>
          <cell r="E22">
            <v>60600000</v>
          </cell>
          <cell r="F22" t="str">
            <v>En ejecución</v>
          </cell>
          <cell r="G22" t="str">
            <v xml:space="preserve">https://www.contrataciones.gov.py/licitaciones/adjudicacion/394729-alquiler-oficinas-senave-1/resumen-adjudicacion.html#proveedores </v>
          </cell>
        </row>
        <row r="23">
          <cell r="B23">
            <v>411745</v>
          </cell>
          <cell r="C23" t="str">
            <v>Servicio De Recoleccion De Residiuos Quimicos</v>
          </cell>
          <cell r="D23" t="str">
            <v>Servicios De Ingenieria Y Materiales Sa (Sermat Sa)</v>
          </cell>
          <cell r="E23">
            <v>60000000</v>
          </cell>
          <cell r="F23" t="str">
            <v>En ejecución</v>
          </cell>
          <cell r="G23" t="str">
            <v xml:space="preserve">https://www.contrataciones.gov.py/licitaciones/adjudicacion/411745-servicio-recoleccion-residiuos-quimicos-1/resumen-adjudicacion.html#proveedores </v>
          </cell>
        </row>
        <row r="24">
          <cell r="B24">
            <v>412535</v>
          </cell>
          <cell r="C24" t="str">
            <v>Adquisicion De Guardapolvos Para Tecnicos Del Laboratorio Quimico Del Senave</v>
          </cell>
          <cell r="D24" t="str">
            <v>Unimer S.A.</v>
          </cell>
          <cell r="E24">
            <v>13500000</v>
          </cell>
          <cell r="F24" t="str">
            <v>Finalizado</v>
          </cell>
          <cell r="G24" t="str">
            <v xml:space="preserve">https://www.contrataciones.gov.py/licitaciones/adjudicacion/412535-adquisicion-guardapolvos-tecnicos-laboratorio-quimico-senave-1/resumen-adjudicacion.html#proveedores </v>
          </cell>
        </row>
        <row r="25">
          <cell r="B25">
            <v>411731</v>
          </cell>
          <cell r="C25" t="str">
            <v>Contratacion De Mano De Obra Para Mantenimiento, Aseo Y Extraccon De Basuras En Loslocales Del Senave</v>
          </cell>
          <cell r="D25" t="str">
            <v>Grupo San Alfredo S.R.L.</v>
          </cell>
          <cell r="E25">
            <v>1307899992</v>
          </cell>
          <cell r="F25" t="str">
            <v>En ejecución</v>
          </cell>
          <cell r="G25" t="str">
            <v xml:space="preserve">https://www.contrataciones.gov.py/licitaciones/adjudicacion/411731-contratacion-mano-obra-mantenimiento-aseo-extraccon-basuras-loslocales-senave-1/resumen-adjudicacion.html#proveedores </v>
          </cell>
        </row>
        <row r="26">
          <cell r="E26">
            <v>150000000</v>
          </cell>
          <cell r="F26" t="str">
            <v>En ejecución</v>
          </cell>
          <cell r="G26" t="str">
            <v xml:space="preserve">https://www.contrataciones.gov.py/licitaciones/adjudicacion/411731-contratacion-mano-obra-mantenimiento-aseo-extraccon-basuras-loslocales-senave-1/resumen-adjudicacion.html#proveedores </v>
          </cell>
        </row>
        <row r="27">
          <cell r="B27">
            <v>412095</v>
          </cell>
          <cell r="C27" t="str">
            <v>Adquisicion De Mamparas Y Cortinas</v>
          </cell>
          <cell r="D27" t="str">
            <v>Emporio Ferreteria S.R.L.</v>
          </cell>
          <cell r="E27">
            <v>30428500</v>
          </cell>
          <cell r="F27" t="str">
            <v>Finalizado</v>
          </cell>
          <cell r="G27" t="str">
            <v xml:space="preserve">https://www.contrataciones.gov.py/licitaciones/adjudicacion/412095-adquisicion-mamparas-cortinas-1/resumen-adjudicacion.html#proveedores </v>
          </cell>
        </row>
        <row r="28">
          <cell r="B28">
            <v>412095</v>
          </cell>
          <cell r="C28" t="str">
            <v>Adquisicion De Mamparas Y Cortinas</v>
          </cell>
          <cell r="D28" t="str">
            <v>Diego Joaquin Rodriguez Barrios</v>
          </cell>
          <cell r="E28">
            <v>49400040</v>
          </cell>
          <cell r="F28" t="str">
            <v>Finalizado</v>
          </cell>
          <cell r="G28" t="str">
            <v xml:space="preserve">https://www.contrataciones.gov.py/licitaciones/adjudicacion/412095-adquisicion-mamparas-cortinas-1/resumen-adjudicacion.html#proveedores </v>
          </cell>
        </row>
        <row r="29">
          <cell r="B29">
            <v>412095</v>
          </cell>
          <cell r="C29" t="str">
            <v>Adquisicion De Mamparas Y Cortinas</v>
          </cell>
          <cell r="D29" t="str">
            <v>Silvio Martinez Saldivar</v>
          </cell>
          <cell r="E29">
            <v>20975880</v>
          </cell>
          <cell r="F29" t="str">
            <v>Finalizado</v>
          </cell>
          <cell r="G29" t="str">
            <v>https://www.contrataciones.gov.py/licitaciones/adjudicacion/412095-adquisicion-mamparas-cortinas-1/resumen-adjudicacion.html#proveedores</v>
          </cell>
        </row>
        <row r="30">
          <cell r="B30">
            <v>412865</v>
          </cell>
          <cell r="C30" t="str">
            <v>Mantenimiento Y Reparacion De Casetas Metalicas</v>
          </cell>
          <cell r="D30" t="str">
            <v>H&amp;B Trading S.A.</v>
          </cell>
          <cell r="E30">
            <v>250000000</v>
          </cell>
          <cell r="F30" t="str">
            <v>En ejecución</v>
          </cell>
          <cell r="G30" t="str">
            <v xml:space="preserve">https://www.contrataciones.gov.py/licitaciones/adjudicacion/412865-mantenimiento-reparacion-casetas-metalicas-1/resumen-adjudicacion.html#proveedores </v>
          </cell>
        </row>
        <row r="31">
          <cell r="B31">
            <v>412000</v>
          </cell>
          <cell r="C31" t="str">
            <v>Adquisicion De Gases Para El Laboratorio Del Senave</v>
          </cell>
          <cell r="D31" t="str">
            <v>Industria Paraguaya De Gases S.R.L.</v>
          </cell>
          <cell r="E31">
            <v>100000000</v>
          </cell>
          <cell r="F31" t="str">
            <v>En ejecución</v>
          </cell>
          <cell r="G31" t="str">
            <v xml:space="preserve">https://www.contrataciones.gov.py/licitaciones/adjudicacion/412000-adquisicion-gases-laboratorio-senave-1/resumen-adjudicacion.html </v>
          </cell>
        </row>
        <row r="32">
          <cell r="B32">
            <v>416408</v>
          </cell>
          <cell r="C32" t="str">
            <v>Alquiler De Oficina Para El Senave;Piso 5; Edificio Planeta I</v>
          </cell>
          <cell r="D32" t="str">
            <v>Oscar Manuel Huerta Recalde</v>
          </cell>
          <cell r="E32">
            <v>240000000</v>
          </cell>
          <cell r="F32" t="str">
            <v>En ejecución</v>
          </cell>
          <cell r="G32" t="str">
            <v xml:space="preserve">https://www.contrataciones.gov.py/sin-difusion-convocatoria/416408-alquiler-oficina-senave-piso-5-edificio-planeta-i-1.html#proveedores </v>
          </cell>
        </row>
        <row r="33">
          <cell r="B33">
            <v>412104</v>
          </cell>
          <cell r="C33" t="str">
            <v>Mantenimiento Y Reparacion De Cañones De Levante Pulverizadores</v>
          </cell>
          <cell r="D33" t="str">
            <v>H&amp;B Trading S.A.</v>
          </cell>
          <cell r="E33">
            <v>90792198</v>
          </cell>
          <cell r="F33" t="str">
            <v>En ejecución</v>
          </cell>
          <cell r="G33" t="str">
            <v xml:space="preserve">https://www.contrataciones.gov.py/licitaciones/adjudicacion/412104-mantenimiento-reparacion-canones-levante-pulverizadores-1/resumen-adjudicacion.html#proveedores </v>
          </cell>
        </row>
        <row r="34">
          <cell r="B34">
            <v>412449</v>
          </cell>
          <cell r="C34" t="str">
            <v>Adquisicion De Trampas Y Otros</v>
          </cell>
          <cell r="D34" t="str">
            <v>H&amp;B Trading S.A.</v>
          </cell>
          <cell r="E34">
            <v>317866000</v>
          </cell>
          <cell r="F34" t="str">
            <v>En ejecución</v>
          </cell>
          <cell r="G34" t="str">
            <v xml:space="preserve">https://www.contrataciones.gov.py/licitaciones/adjudicacion/412449-adquisicion-trampas-otros-1/resumen-adjudicacion.html#proveedores </v>
          </cell>
        </row>
        <row r="35">
          <cell r="B35">
            <v>408765</v>
          </cell>
          <cell r="C35" t="str">
            <v>Diseño Proyecto Y Documentacion Para La Construccion De Un Edificio Para Oficinas Del Aerea Tecnica Del Senave</v>
          </cell>
          <cell r="D35" t="str">
            <v>Arquictectos Asociados Proyectos Y Construcciones S R L</v>
          </cell>
          <cell r="E35">
            <v>1007154119</v>
          </cell>
          <cell r="F35" t="str">
            <v>En ejecución</v>
          </cell>
          <cell r="G35" t="str">
            <v xml:space="preserve">https://www.contrataciones.gov.py/licitaciones/adjudicacion/408765-diseno-proyecto-documentacion-construccion-edificio-oficinas-aerea-tecnica-senave-1/resumen-adjudicacion.html#proveedores </v>
          </cell>
        </row>
        <row r="36">
          <cell r="B36">
            <v>412837</v>
          </cell>
          <cell r="C36" t="str">
            <v>Servicio De Seguridad Privada</v>
          </cell>
          <cell r="D36" t="str">
            <v>Paraguay Security Sa</v>
          </cell>
          <cell r="E36">
            <v>745200000</v>
          </cell>
          <cell r="F36" t="str">
            <v>En ejecución</v>
          </cell>
          <cell r="G36" t="str">
            <v xml:space="preserve">https://www.contrataciones.gov.py/licitaciones/adjudicacion/412837-servicio-seguridad-privada-1/resumen-adjudicacion.html#proveedores </v>
          </cell>
        </row>
        <row r="37">
          <cell r="B37">
            <v>414083</v>
          </cell>
          <cell r="C37" t="str">
            <v>Adquisicion De Precintos De Seguridad Y Bolsas Kraff</v>
          </cell>
          <cell r="D37" t="str">
            <v>Lourdes Elizabeth Gimenez Bareiro</v>
          </cell>
          <cell r="E37">
            <v>289026000</v>
          </cell>
          <cell r="F37" t="str">
            <v>Finalizado</v>
          </cell>
          <cell r="G37" t="str">
            <v xml:space="preserve">https://www.contrataciones.gov.py/licitaciones/adjudicacion/414083-adquisicion-precintos-seguridad-bolsas-kraff-1/resumen-adjudicacion.html#proveedores </v>
          </cell>
        </row>
        <row r="38">
          <cell r="B38">
            <v>412429</v>
          </cell>
          <cell r="C38" t="str">
            <v xml:space="preserve">Impresión de Hojas de Seguridad para la Dirección de Operaciones, Ptrotección Vegetal y Otros  </v>
          </cell>
          <cell r="D38" t="str">
            <v>Prodoc S.A.</v>
          </cell>
          <cell r="E38">
            <v>542000000</v>
          </cell>
          <cell r="F38" t="str">
            <v>Finalizado</v>
          </cell>
          <cell r="G38" t="str">
            <v xml:space="preserve">https://www.contrataciones.gov.py/licitaciones/adjudicacion/412429-impresion-hojas-seguridad-direccion-operaciones-proteccion-vegetal-otros-1/resumen-adjudicacion.html#proveedores </v>
          </cell>
        </row>
        <row r="39">
          <cell r="B39">
            <v>412612</v>
          </cell>
          <cell r="C39" t="str">
            <v>Adquisicion De Pasajes Aereo Internacional</v>
          </cell>
          <cell r="D39" t="str">
            <v>Servi Travel S.A.</v>
          </cell>
          <cell r="E39">
            <v>300000000</v>
          </cell>
          <cell r="F39" t="str">
            <v>En ejecución</v>
          </cell>
          <cell r="G39" t="str">
            <v xml:space="preserve">https://www.contrataciones.gov.py/licitaciones/adjudicacion/412612-adquisicion-pasajes-aereo-internacional-1/resumen-adjudicacion.html#proveedores </v>
          </cell>
        </row>
        <row r="40">
          <cell r="B40">
            <v>412453</v>
          </cell>
          <cell r="C40" t="str">
            <v>Servicio De Auditoria Externa</v>
          </cell>
          <cell r="D40" t="str">
            <v>Cyca - Contadores Y Consultores Asociados</v>
          </cell>
          <cell r="E40">
            <v>36000000</v>
          </cell>
          <cell r="F40" t="str">
            <v>En ejecución</v>
          </cell>
          <cell r="G40" t="str">
            <v xml:space="preserve">https://www.contrataciones.gov.py/licitaciones/adjudicacion/412453-servicio-auditoria-externa-1/resumen-adjudicacion.html#proveedores </v>
          </cell>
        </row>
        <row r="41">
          <cell r="B41">
            <v>412452</v>
          </cell>
          <cell r="C41" t="str">
            <v>Servicio De Taxi Aereo Para El Senave</v>
          </cell>
          <cell r="D41" t="str">
            <v>Aerotax S.A.</v>
          </cell>
          <cell r="E41">
            <v>300000000</v>
          </cell>
          <cell r="F41" t="str">
            <v>En ejecución</v>
          </cell>
          <cell r="G41" t="str">
            <v xml:space="preserve">https://www.contrataciones.gov.py/licitaciones/adjudicacion/412452-servicio-taxi-aereo-senave-1/resumen-adjudicacion.html#proveedores </v>
          </cell>
        </row>
        <row r="42">
          <cell r="B42">
            <v>411529</v>
          </cell>
          <cell r="C42" t="str">
            <v>Suscripcion En La Pagina Web</v>
          </cell>
          <cell r="D42" t="str">
            <v>La Ley Paraguaya S.A.</v>
          </cell>
          <cell r="E42">
            <v>23328000</v>
          </cell>
          <cell r="F42" t="str">
            <v>Finalizado</v>
          </cell>
          <cell r="G42" t="str">
            <v xml:space="preserve">https://www.contrataciones.gov.py/licitaciones/adjudicacion/411529-suscripcion-pagina-web-1/resumen-adjudicacion.html#proveedores </v>
          </cell>
        </row>
        <row r="43">
          <cell r="B43">
            <v>412431</v>
          </cell>
          <cell r="C43" t="str">
            <v>Impresión Varias (Tripticos, Afiches, Agendas y Otros)</v>
          </cell>
          <cell r="D43" t="str">
            <v>Frigon S.A.</v>
          </cell>
          <cell r="E43">
            <v>350000000</v>
          </cell>
          <cell r="F43" t="str">
            <v>Con protesta</v>
          </cell>
          <cell r="G43" t="str">
            <v xml:space="preserve">https://www.contrataciones.gov.py/licitaciones/adjudicacion/412431-impresiones-tripticos-afiches-agendas-otros-1/resumen-adjudicacion.html#proveedores </v>
          </cell>
        </row>
        <row r="44">
          <cell r="B44">
            <v>412444</v>
          </cell>
          <cell r="C44" t="str">
            <v>Adquisicion De Equipos Audiovisuales</v>
          </cell>
          <cell r="D44" t="str">
            <v>Lourdes Elizabeth Gimenez Bareiro</v>
          </cell>
          <cell r="E44">
            <v>117582000</v>
          </cell>
          <cell r="F44" t="str">
            <v>En ejecución</v>
          </cell>
          <cell r="G44" t="str">
            <v xml:space="preserve">https://www.contrataciones.gov.py/licitaciones/adjudicacion/412444-adquisicion-equipos-audiovisuales-1/resumen-adjudicacion.html#proveedores </v>
          </cell>
        </row>
        <row r="45">
          <cell r="B45">
            <v>412536</v>
          </cell>
          <cell r="C45" t="str">
            <v>Adquisicion De Toner Y Tinta Para Impresoras</v>
          </cell>
          <cell r="D45" t="str">
            <v>PS Line S.A.</v>
          </cell>
          <cell r="E45">
            <v>217600000</v>
          </cell>
          <cell r="F45" t="str">
            <v>Finalizado</v>
          </cell>
          <cell r="G45" t="str">
            <v xml:space="preserve">https://www.contrataciones.gov.py/licitaciones/adjudicacion/412536-adquisicion-toner-tinta-impresoras-1/resumen-adjudicacion.html#proveedores </v>
          </cell>
        </row>
        <row r="46">
          <cell r="B46">
            <v>412536</v>
          </cell>
          <cell r="C46" t="str">
            <v>Adquisicion De Toner Y Tinta Para Impresoras</v>
          </cell>
          <cell r="D46" t="str">
            <v>Printec SA</v>
          </cell>
          <cell r="E46">
            <v>211244000</v>
          </cell>
          <cell r="F46" t="str">
            <v>Finalizado</v>
          </cell>
          <cell r="G46" t="str">
            <v xml:space="preserve">https://www.contrataciones.gov.py/licitaciones/adjudicacion/412536-adquisicion-toner-tinta-impresoras-1/resumen-adjudicacion.html#proveedores </v>
          </cell>
        </row>
        <row r="47">
          <cell r="B47">
            <v>412020</v>
          </cell>
          <cell r="C47" t="str">
            <v>Adquisicion De Insumos, Reactivos Y Accesorios De Laboratorio</v>
          </cell>
          <cell r="D47" t="str">
            <v>Medical Quimica S.A</v>
          </cell>
          <cell r="E47">
            <v>113052835</v>
          </cell>
          <cell r="F47" t="str">
            <v>En ejecución</v>
          </cell>
          <cell r="G47" t="str">
            <v xml:space="preserve">https://www.contrataciones.gov.py/licitaciones/adjudicacion/412020-adquisicion-insumos-reactivos-accesorios-laboratorio-1/resumen-adjudicacion.html#proveedores </v>
          </cell>
        </row>
        <row r="48">
          <cell r="B48">
            <v>412020</v>
          </cell>
          <cell r="C48" t="str">
            <v>Adquisicion De Insumos, Reactivos Y Accesorios De Laboratorio</v>
          </cell>
          <cell r="D48" t="str">
            <v>San Nicolas S.R.L.</v>
          </cell>
          <cell r="E48">
            <v>33225000</v>
          </cell>
          <cell r="F48" t="str">
            <v>En ejecución</v>
          </cell>
          <cell r="G48" t="str">
            <v xml:space="preserve">https://www.contrataciones.gov.py/licitaciones/adjudicacion/412020-adquisicion-insumos-reactivos-accesorios-laboratorio-1/resumen-adjudicacion.html#proveedores </v>
          </cell>
        </row>
        <row r="49">
          <cell r="B49">
            <v>412020</v>
          </cell>
          <cell r="C49" t="str">
            <v>Adquisicion De Insumos, Reactivos Y Accesorios De Laboratorio</v>
          </cell>
          <cell r="D49" t="str">
            <v>Vicente Scavone &amp; Cia. S.A.E</v>
          </cell>
          <cell r="E49">
            <v>89025000</v>
          </cell>
          <cell r="F49" t="str">
            <v>En ejecución</v>
          </cell>
          <cell r="G49" t="str">
            <v xml:space="preserve">https://www.contrataciones.gov.py/licitaciones/adjudicacion/412020-adquisicion-insumos-reactivos-accesorios-laboratorio-1/resumen-adjudicacion.html#proveedores </v>
          </cell>
        </row>
        <row r="50">
          <cell r="B50">
            <v>412020</v>
          </cell>
          <cell r="C50" t="str">
            <v>Adquisicion De Insumos, Reactivos Y Accesorios De Laboratorio</v>
          </cell>
          <cell r="D50" t="str">
            <v>G T Scientific S.A.</v>
          </cell>
          <cell r="E50">
            <v>104416646</v>
          </cell>
          <cell r="F50" t="str">
            <v>En ejecución</v>
          </cell>
          <cell r="G50" t="str">
            <v xml:space="preserve">https://www.contrataciones.gov.py/licitaciones/adjudicacion/412020-adquisicion-insumos-reactivos-accesorios-laboratorio-1/resumen-adjudicacion.html#proveedores </v>
          </cell>
        </row>
        <row r="51">
          <cell r="B51">
            <v>412020</v>
          </cell>
          <cell r="C51" t="str">
            <v>Adquisicion De Insumos, Reactivos Y Accesorios De Laboratorio</v>
          </cell>
          <cell r="D51" t="str">
            <v>Drogueria Italquimica Sociedad Anonima</v>
          </cell>
          <cell r="E51">
            <v>96738000</v>
          </cell>
          <cell r="F51" t="str">
            <v>En ejecución</v>
          </cell>
          <cell r="G51" t="str">
            <v xml:space="preserve">https://www.contrataciones.gov.py/licitaciones/adjudicacion/412020-adquisicion-insumos-reactivos-accesorios-laboratorio-1/resumen-adjudicacion.html#proveedores </v>
          </cell>
        </row>
        <row r="52">
          <cell r="B52">
            <v>412020</v>
          </cell>
          <cell r="C52" t="str">
            <v>Adquisicion De Insumos, Reactivos Y Accesorios De Laboratorio</v>
          </cell>
          <cell r="D52" t="str">
            <v>Labsol S.A.</v>
          </cell>
          <cell r="E52">
            <v>13150000</v>
          </cell>
          <cell r="F52" t="str">
            <v>En ejecución</v>
          </cell>
          <cell r="G52" t="str">
            <v xml:space="preserve">https://www.contrataciones.gov.py/licitaciones/adjudicacion/412020-adquisicion-insumos-reactivos-accesorios-laboratorio-1/resumen-adjudicacion.html#proveedores </v>
          </cell>
        </row>
        <row r="53">
          <cell r="B53">
            <v>412020</v>
          </cell>
          <cell r="C53" t="str">
            <v>Adquisicion De Insumos, Reactivos Y Accesorios De Laboratorio</v>
          </cell>
          <cell r="D53" t="str">
            <v>Infotec Sa</v>
          </cell>
          <cell r="E53">
            <v>393438440</v>
          </cell>
          <cell r="F53" t="str">
            <v>En ejecución</v>
          </cell>
          <cell r="G53" t="str">
            <v xml:space="preserve">https://www.contrataciones.gov.py/licitaciones/adjudicacion/412020-adquisicion-insumos-reactivos-accesorios-laboratorio-1/resumen-adjudicacion.html#proveedores </v>
          </cell>
        </row>
        <row r="54">
          <cell r="B54">
            <v>412020</v>
          </cell>
          <cell r="C54" t="str">
            <v>Adquisicion De Insumos, Reactivos Y Accesorios De Laboratorio</v>
          </cell>
          <cell r="D54" t="str">
            <v>Chaco Internacional Sa</v>
          </cell>
          <cell r="E54">
            <v>275921000</v>
          </cell>
          <cell r="F54" t="str">
            <v>En ejecución</v>
          </cell>
          <cell r="G54" t="str">
            <v>https://www.contrataciones.gov.py/licitaciones/adjudicacion/412020-adquisicion-insumos-reactivos-accesorios-laboratorio-1/resumen-adjudicacion.html#proveedores</v>
          </cell>
        </row>
        <row r="55">
          <cell r="B55">
            <v>412020</v>
          </cell>
          <cell r="C55" t="str">
            <v>Adquisicion De Insumos, Reactivos Y Accesorios De Laboratorio</v>
          </cell>
          <cell r="D55" t="str">
            <v>Charpentier Srl</v>
          </cell>
          <cell r="E55">
            <v>74644000</v>
          </cell>
          <cell r="F55" t="str">
            <v>En ejecución</v>
          </cell>
          <cell r="G55" t="str">
            <v xml:space="preserve">https://www.contrataciones.gov.py/licitaciones/adjudicacion/412020-adquisicion-insumos-reactivos-accesorios-laboratorio-1/resumen-adjudicacion.html#proveedores </v>
          </cell>
        </row>
        <row r="56">
          <cell r="B56">
            <v>412020</v>
          </cell>
          <cell r="C56" t="str">
            <v>Adquisicion De Insumos, Reactivos Y Accesorios De Laboratorio</v>
          </cell>
          <cell r="D56" t="str">
            <v>Biko Paraguay S.A.</v>
          </cell>
          <cell r="E56">
            <v>16855000</v>
          </cell>
          <cell r="F56" t="str">
            <v>En ejecución</v>
          </cell>
          <cell r="G56" t="str">
            <v xml:space="preserve">https://www.contrataciones.gov.py/licitaciones/adjudicacion/412020-adquisicion-insumos-reactivos-accesorios-laboratorio-1/resumen-adjudicacion.html#proveedores </v>
          </cell>
        </row>
        <row r="57">
          <cell r="B57">
            <v>415082</v>
          </cell>
          <cell r="C57" t="str">
            <v>Diseño Y Construccion Para Laboratorio De Senave</v>
          </cell>
          <cell r="D57" t="str">
            <v>Iniciativas Constructivas Sociedad Anonima</v>
          </cell>
          <cell r="E57">
            <v>10828223743</v>
          </cell>
          <cell r="F57" t="str">
            <v>En ejecución</v>
          </cell>
          <cell r="G57" t="str">
            <v xml:space="preserve">https://www.contrataciones.gov.py/licitaciones/adjudicacion/415082-diseno-construccion-laboratorio-senave-1/resumen-adjudicacion.html#proveedores </v>
          </cell>
        </row>
        <row r="58">
          <cell r="B58">
            <v>417672</v>
          </cell>
          <cell r="C58" t="str">
            <v>Adquisicion De Repuestos Para Equipos De Laboratorio</v>
          </cell>
          <cell r="D58" t="str">
            <v>Charpentier Srl</v>
          </cell>
          <cell r="E58">
            <v>278880000</v>
          </cell>
          <cell r="F58" t="str">
            <v>En ejecución</v>
          </cell>
          <cell r="G58" t="str">
            <v xml:space="preserve">https://www.contrataciones.gov.py/licitaciones/adjudicacion/417672-adquisicion-repuestos-equipos-laboratorio-1/resumen-adjudicacion.html#proveedores </v>
          </cell>
        </row>
        <row r="59">
          <cell r="B59">
            <v>417672</v>
          </cell>
          <cell r="C59" t="str">
            <v>Adquisicion De Repuestos Para Equipos De Laboratorio</v>
          </cell>
          <cell r="D59" t="str">
            <v>Drogueria Italquimica Sociedad Anonima</v>
          </cell>
          <cell r="E59">
            <v>48200000</v>
          </cell>
          <cell r="F59" t="str">
            <v>En ejecución</v>
          </cell>
          <cell r="G59" t="str">
            <v xml:space="preserve">https://www.contrataciones.gov.py/licitaciones/adjudicacion/417672-adquisicion-repuestos-equipos-laboratorio-1/resumen-adjudicacion.html#proveedores </v>
          </cell>
        </row>
        <row r="60">
          <cell r="B60">
            <v>417672</v>
          </cell>
          <cell r="C60" t="str">
            <v>Adquisicion De Repuestos Para Equipos De Laboratorio</v>
          </cell>
          <cell r="D60" t="str">
            <v>Labsol S.A.</v>
          </cell>
          <cell r="E60">
            <v>11861920</v>
          </cell>
          <cell r="F60" t="str">
            <v>En ejecución</v>
          </cell>
          <cell r="G60" t="str">
            <v xml:space="preserve">https://www.contrataciones.gov.py/licitaciones/adjudicacion/417672-adquisicion-repuestos-equipos-laboratorio-1/resumen-adjudicacion.html#proveedores </v>
          </cell>
        </row>
        <row r="61">
          <cell r="B61">
            <v>417672</v>
          </cell>
          <cell r="C61" t="str">
            <v>Adquisicion De Repuestos Para Equipos De Laboratorio</v>
          </cell>
          <cell r="D61" t="str">
            <v>Ingenieria Tecnica Especializada Sa</v>
          </cell>
          <cell r="E61">
            <v>183535000</v>
          </cell>
          <cell r="F61" t="str">
            <v>En ejecución</v>
          </cell>
          <cell r="G61" t="str">
            <v xml:space="preserve">https://www.contrataciones.gov.py/licitaciones/adjudicacion/417672-adquisicion-repuestos-equipos-laboratorio-1/resumen-adjudicacion.html#proveedores </v>
          </cell>
        </row>
        <row r="62">
          <cell r="B62">
            <v>418134</v>
          </cell>
          <cell r="C62" t="str">
            <v>Sistema De Gestión Integral De Monitoreo Y Seguimiento De Actividades</v>
          </cell>
          <cell r="D62" t="str">
            <v>Juan Carlos Lopez Aguayo</v>
          </cell>
          <cell r="E62">
            <v>161660000</v>
          </cell>
          <cell r="F62" t="str">
            <v>En ejecución</v>
          </cell>
          <cell r="G62" t="str">
            <v xml:space="preserve">https://www.contrataciones.gov.py/licitaciones/adjudicacion/418134-sistema-gestion-integral-monitoreo-seguimiento-actividades-1/resumen-adjudicacion.html#proveedores </v>
          </cell>
        </row>
        <row r="63">
          <cell r="B63">
            <v>418730</v>
          </cell>
          <cell r="C63" t="str">
            <v>Digitalizacion (Rendicion De Cuentas, Direccion De Contrataciones, Contabilidad, Dag Cuerpo 1)</v>
          </cell>
          <cell r="D63" t="str">
            <v>Data Systems Sa Emisora De Capital Abierto</v>
          </cell>
          <cell r="E63">
            <v>955000000</v>
          </cell>
          <cell r="F63" t="str">
            <v>En ejecución</v>
          </cell>
          <cell r="G63" t="str">
            <v xml:space="preserve">https://www.contrataciones.gov.py/licitaciones/adjudicacion/418730-digitalizacion-rendicion-cuentas-direccion-contrataciones-contabilidad-dag-cuerpo-1-1/resumen-adjudicacion.html#proveedores </v>
          </cell>
        </row>
        <row r="64">
          <cell r="B64">
            <v>412557</v>
          </cell>
          <cell r="C64" t="str">
            <v>Soporte Seguridad Informatica</v>
          </cell>
          <cell r="D64" t="str">
            <v>Telefonica Celular Del Paraguay Sae (Telecel Sae)</v>
          </cell>
          <cell r="E64">
            <v>756600000</v>
          </cell>
          <cell r="F64" t="str">
            <v>En ejecución</v>
          </cell>
          <cell r="G64" t="str">
            <v xml:space="preserve">https://www.contrataciones.gov.py/licitaciones/adjudicacion/412557-soporte-seguridad-informatica-1/resumen-adjudicacion.html#proveedores </v>
          </cell>
        </row>
        <row r="65">
          <cell r="B65">
            <v>412595</v>
          </cell>
          <cell r="C65" t="str">
            <v>Adquisicion De Equipos De Laboratorio</v>
          </cell>
          <cell r="D65" t="str">
            <v>Drogueria Italquimica Sociedad Anonima</v>
          </cell>
          <cell r="E65">
            <v>46800000</v>
          </cell>
          <cell r="F65" t="str">
            <v>En ejecución</v>
          </cell>
          <cell r="G65" t="str">
            <v>https://www.contrataciones.gov.py/licitaciones/adjudicacion/412595-adquisicion-equipos-laboratorio-1/resumen-adjudicacion.html#proveedores</v>
          </cell>
        </row>
        <row r="66">
          <cell r="B66">
            <v>412595</v>
          </cell>
          <cell r="C66" t="str">
            <v>Adquisicion De Equipos De Laboratorio</v>
          </cell>
          <cell r="D66" t="str">
            <v>Sumi Sociedad Anonima</v>
          </cell>
          <cell r="E66">
            <v>713212000</v>
          </cell>
          <cell r="F66" t="str">
            <v>En ejecución</v>
          </cell>
          <cell r="G66" t="str">
            <v>https://www.contrataciones.gov.py/licitaciones/adjudicacion/412595-adquisicion-equipos-laboratorio-1/resumen-adjudicacion.html#proveedores</v>
          </cell>
        </row>
        <row r="67">
          <cell r="B67">
            <v>412595</v>
          </cell>
          <cell r="C67" t="str">
            <v>Adquisicion De Equipos De Laboratorio</v>
          </cell>
          <cell r="D67" t="str">
            <v>Alvog S.A.</v>
          </cell>
          <cell r="E67">
            <v>63549998</v>
          </cell>
          <cell r="F67" t="str">
            <v>En ejecución</v>
          </cell>
          <cell r="G67" t="str">
            <v xml:space="preserve">https://www.contrataciones.gov.py/licitaciones/adjudicacion/412595-adquisicion-equipos-laboratorio-1/resumen-adjudicacion.html#proveedores  </v>
          </cell>
        </row>
        <row r="68">
          <cell r="B68">
            <v>412595</v>
          </cell>
          <cell r="C68" t="str">
            <v>Adquisicion De Equipos De Laboratorio</v>
          </cell>
          <cell r="D68" t="str">
            <v>Charpentier Srl</v>
          </cell>
          <cell r="E68">
            <v>120500000</v>
          </cell>
          <cell r="F68" t="str">
            <v>En ejecución</v>
          </cell>
          <cell r="G68" t="str">
            <v xml:space="preserve">https://www.contrataciones.gov.py/licitaciones/adjudicacion/412595-adquisicion-equipos-laboratorio-1/resumen-adjudicacion.html#proveedores  </v>
          </cell>
        </row>
        <row r="69">
          <cell r="B69">
            <v>412595</v>
          </cell>
          <cell r="C69" t="str">
            <v>Adquisicion De Equipos De Laboratorio</v>
          </cell>
          <cell r="D69" t="str">
            <v>Labsol S.A.</v>
          </cell>
          <cell r="E69">
            <v>7271000</v>
          </cell>
          <cell r="F69" t="str">
            <v>En ejecución</v>
          </cell>
          <cell r="G69" t="str">
            <v>https://www.contrataciones.gov.py/licitaciones/adjudicacion/412595-adquisicion-equipos-laboratorio-1/resumen-adjudicacion.html#proveedores</v>
          </cell>
        </row>
        <row r="70">
          <cell r="B70">
            <v>412595</v>
          </cell>
          <cell r="C70" t="str">
            <v>Adquisicion De Equipos De Laboratorio</v>
          </cell>
          <cell r="D70" t="str">
            <v>Bioerix S.A.</v>
          </cell>
          <cell r="E70">
            <v>66000000</v>
          </cell>
          <cell r="F70" t="str">
            <v>En ejecución</v>
          </cell>
          <cell r="G70" t="str">
            <v xml:space="preserve">https://www.contrataciones.gov.py/licitaciones/adjudicacion/412595-adquisicion-equipos-laboratorio-1/resumen-adjudicacion.html#proveedores  </v>
          </cell>
        </row>
        <row r="71">
          <cell r="B71">
            <v>412595</v>
          </cell>
          <cell r="C71" t="str">
            <v>Adquisicion De Equipos De Laboratorio</v>
          </cell>
          <cell r="D71" t="str">
            <v>Eximpar SRL</v>
          </cell>
          <cell r="E71">
            <v>35000000</v>
          </cell>
          <cell r="F71" t="str">
            <v>En ejecución</v>
          </cell>
          <cell r="G71" t="str">
            <v xml:space="preserve">https://www.contrataciones.gov.py/licitaciones/adjudicacion/412595-adquisicion-equipos-laboratorio-1/resumen-adjudicacion.html#proveedores  </v>
          </cell>
        </row>
        <row r="72">
          <cell r="B72">
            <v>412595</v>
          </cell>
          <cell r="C72" t="str">
            <v>Adquisicion De Equipos De Laboratorio</v>
          </cell>
          <cell r="D72" t="str">
            <v>Dysa Healthcare S.A.</v>
          </cell>
          <cell r="E72">
            <v>406199000</v>
          </cell>
          <cell r="F72" t="str">
            <v>En ejecución</v>
          </cell>
          <cell r="G72" t="str">
            <v xml:space="preserve">https://www.contrataciones.gov.py/licitaciones/adjudicacion/412595-adquisicion-equipos-laboratorio-1/resumen-adjudicacion.html#proveedores  </v>
          </cell>
        </row>
        <row r="73">
          <cell r="B73">
            <v>420040</v>
          </cell>
          <cell r="C73" t="str">
            <v>Adquisicion De Etiquetas Para La Dicao</v>
          </cell>
          <cell r="D73" t="str">
            <v>Prodoc Sociedad Anonima</v>
          </cell>
          <cell r="E73">
            <v>150000000</v>
          </cell>
          <cell r="F73" t="str">
            <v>En ejecución</v>
          </cell>
          <cell r="G73" t="str">
            <v xml:space="preserve">https://www.contrataciones.gov.py/licitaciones/adjudicacion/420040-adquisicion-etiquetas-dicao-1/resumen-adjudicacion.html#proveedores </v>
          </cell>
        </row>
        <row r="74">
          <cell r="B74">
            <v>419578</v>
          </cell>
          <cell r="C74" t="str">
            <v>Adquisicon De Accesorios E Insumos Para El Laboratorio</v>
          </cell>
          <cell r="D74" t="str">
            <v>Drogueria Italquimica Sociedad Anonima</v>
          </cell>
          <cell r="E74">
            <v>457960000</v>
          </cell>
          <cell r="F74" t="str">
            <v>En ejecución</v>
          </cell>
          <cell r="G74" t="str">
            <v xml:space="preserve">https://www.contrataciones.gov.py/licitaciones/adjudicacion/419578-adquisicion-accesorios-e-insumos-laboratorio-1/resumen-adjudicacion.html#proveedores </v>
          </cell>
        </row>
        <row r="75">
          <cell r="B75">
            <v>418643</v>
          </cell>
          <cell r="C75" t="str">
            <v>Adquisicion De Impresoras</v>
          </cell>
          <cell r="D75" t="str">
            <v>Printec Sa</v>
          </cell>
          <cell r="E75">
            <v>291000000</v>
          </cell>
          <cell r="F75" t="str">
            <v>En ejecución</v>
          </cell>
          <cell r="G75" t="str">
            <v xml:space="preserve">https://www.contrataciones.gov.py/licitaciones/adjudicacion/418643-adquisicion-impresoras-1/resumen-adjudicacion.html#proveedores </v>
          </cell>
        </row>
        <row r="76">
          <cell r="B76">
            <v>418643</v>
          </cell>
          <cell r="C76" t="str">
            <v>Adquisicion De Impresoras</v>
          </cell>
          <cell r="D76" t="str">
            <v>Data Systems Sa Emisora De Capital Abierto</v>
          </cell>
          <cell r="E76">
            <v>119839764</v>
          </cell>
          <cell r="F76" t="str">
            <v>En ejecución</v>
          </cell>
          <cell r="G76" t="str">
            <v xml:space="preserve">https://www.contrataciones.gov.py/licitaciones/adjudicacion/418643-adquisicion-impresoras-1/resumen-adjudicacion.html#proveedores </v>
          </cell>
        </row>
        <row r="77">
          <cell r="B77">
            <v>412591</v>
          </cell>
          <cell r="C77" t="str">
            <v>Adquisicion De Cubiertas Para Vehiculos</v>
          </cell>
          <cell r="D77" t="str">
            <v>Trans Itapua Srl</v>
          </cell>
          <cell r="E77">
            <v>174690000</v>
          </cell>
          <cell r="F77" t="str">
            <v>En ejecución</v>
          </cell>
          <cell r="G77" t="str">
            <v xml:space="preserve">https://www.contrataciones.gov.py/licitaciones/adjudicacion/412591-adquisicion-cubiertas-vehiculos-1/resumen-adjudicacion.html#proveedores </v>
          </cell>
        </row>
        <row r="78">
          <cell r="B78">
            <v>412786</v>
          </cell>
          <cell r="C78" t="str">
            <v>Consultoria En Sanidad Vegetal/Semillas</v>
          </cell>
          <cell r="D78" t="str">
            <v>Wilfrido Morel Paiva</v>
          </cell>
          <cell r="E78">
            <v>144000000</v>
          </cell>
          <cell r="F78" t="str">
            <v>En ejecución</v>
          </cell>
          <cell r="G78" t="str">
            <v xml:space="preserve">https://www.contrataciones.gov.py/licitaciones/adjudicacion/412786-consultoria-sanidad-vegetal-semillas-1/resumen-adjudicacion.html#proveedores </v>
          </cell>
        </row>
        <row r="79">
          <cell r="B79">
            <v>419708</v>
          </cell>
          <cell r="C79" t="str">
            <v xml:space="preserve">Contratación de Seguros para Vehiculos, Equipos de Laboratorio, Informáticos, Edificio y Otros. </v>
          </cell>
          <cell r="D79" t="str">
            <v>Panal Compañía de Seguros S.A.</v>
          </cell>
          <cell r="E79">
            <v>900000000</v>
          </cell>
          <cell r="F79" t="str">
            <v>En ejecución</v>
          </cell>
          <cell r="G79" t="str">
            <v xml:space="preserve">https://www.contrataciones.gov.py/licitaciones/adjudicacion/419708-seguro-vehiculos-equipos-laboratorio-informaticos-edificios-otros-1/resumen-adjudicacion.html#proveedores </v>
          </cell>
        </row>
        <row r="80">
          <cell r="B80">
            <v>412779</v>
          </cell>
          <cell r="C80" t="str">
            <v>Consultoria en el Ambito Jurisdiccional para el Derecho Constitucional</v>
          </cell>
          <cell r="D80" t="str">
            <v>Ruben Galeano</v>
          </cell>
          <cell r="E80">
            <v>216000000</v>
          </cell>
          <cell r="F80" t="str">
            <v>En ejecución</v>
          </cell>
          <cell r="G80" t="str">
            <v xml:space="preserve">https://www.contrataciones.gov.py/licitaciones/adjudicacion/412779-consultoria-ambito-jurisdiccional-derecho-constitucional-1/resumen-adjudicacion.html#proveedores </v>
          </cell>
        </row>
        <row r="81">
          <cell r="B81">
            <v>412537</v>
          </cell>
          <cell r="C81" t="str">
            <v>Mantenimiento Y Reparacion De Impresoras</v>
          </cell>
          <cell r="D81" t="str">
            <v>Printec SA</v>
          </cell>
          <cell r="E81">
            <v>220000000</v>
          </cell>
          <cell r="F81" t="str">
            <v>En ejecución</v>
          </cell>
          <cell r="G81" t="str">
            <v xml:space="preserve">https://www.contrataciones.gov.py/licitaciones/adjudicacion/412537-mantenimiento-reparacion-impresoras-1/resumen-adjudicacion.html#proveedores </v>
          </cell>
        </row>
        <row r="82">
          <cell r="B82">
            <v>418461</v>
          </cell>
          <cell r="C82" t="str">
            <v>Consultoria Biologia Molecular</v>
          </cell>
          <cell r="D82" t="str">
            <v>Marcelo Sebastian Alborno Jover</v>
          </cell>
          <cell r="E82">
            <v>144000000</v>
          </cell>
          <cell r="F82" t="str">
            <v>En ejecución</v>
          </cell>
          <cell r="G82" t="str">
            <v xml:space="preserve">https://www.contrataciones.gov.py/licitaciones/adjudicacion/418461-consultoria-biologia-molecular-1/resumen-adjudicacion.html#proveedores </v>
          </cell>
        </row>
        <row r="83">
          <cell r="B83">
            <v>412441</v>
          </cell>
          <cell r="C83" t="str">
            <v xml:space="preserve">Adquisición de Casetas Metalicas </v>
          </cell>
          <cell r="D83" t="str">
            <v>Cabipal Metalmek S.A.</v>
          </cell>
          <cell r="E83">
            <v>2258600000</v>
          </cell>
          <cell r="F83" t="str">
            <v>En ejecución</v>
          </cell>
          <cell r="G83" t="str">
            <v xml:space="preserve">https://www.contrataciones.gov.py/licitaciones/adjudicacion/412441-adquisicion-casetas-metalicas-1/resumen-adjudicacion.html#proveedores </v>
          </cell>
        </row>
        <row r="84">
          <cell r="B84">
            <v>412571</v>
          </cell>
          <cell r="C84" t="str">
            <v>Mantenimiento Y Reparacion De Equipos De Laboratorio</v>
          </cell>
          <cell r="D84" t="str">
            <v>Charpentier Srl</v>
          </cell>
          <cell r="E84">
            <v>107740000</v>
          </cell>
          <cell r="F84" t="str">
            <v>En ejecución</v>
          </cell>
          <cell r="G84" t="str">
            <v xml:space="preserve">https://www.contrataciones.gov.py/licitaciones/adjudicacion/412571-mantenimiento-reparacion-equipos-laboratorio-1/resumen-adjudicacion.html#proveedores </v>
          </cell>
        </row>
        <row r="85">
          <cell r="B85">
            <v>412571</v>
          </cell>
          <cell r="C85" t="str">
            <v>Mantenimiento Y Reparacion De Equipos De Laboratorio</v>
          </cell>
          <cell r="D85" t="str">
            <v>Drogueria Italquimica Sociedad Anonima</v>
          </cell>
          <cell r="E85">
            <v>1041082500</v>
          </cell>
          <cell r="F85" t="str">
            <v>En ejecución</v>
          </cell>
          <cell r="G85" t="str">
            <v xml:space="preserve">https://www.contrataciones.gov.py/licitaciones/adjudicacion/412571-mantenimiento-reparacion-equipos-laboratorio-1/resumen-adjudicacion.html#proveedores </v>
          </cell>
        </row>
        <row r="86">
          <cell r="B86">
            <v>412571</v>
          </cell>
          <cell r="C86" t="str">
            <v>Mantenimiento Y Reparacion De Equipos De Laboratorio</v>
          </cell>
          <cell r="D86" t="str">
            <v>In Situ S.A.</v>
          </cell>
          <cell r="E86">
            <v>11352000</v>
          </cell>
          <cell r="F86" t="str">
            <v>En ejecución</v>
          </cell>
          <cell r="G86" t="str">
            <v xml:space="preserve">https://www.contrataciones.gov.py/licitaciones/adjudicacion/412571-mantenimiento-reparacion-equipos-laboratorio-1/resumen-adjudicacion.html#proveedores </v>
          </cell>
        </row>
        <row r="87">
          <cell r="B87">
            <v>412571</v>
          </cell>
          <cell r="C87" t="str">
            <v>Mantenimiento Y Reparacion De Equipos De Laboratorio</v>
          </cell>
          <cell r="D87" t="str">
            <v>Eximpar SRL</v>
          </cell>
          <cell r="E87">
            <v>143770000</v>
          </cell>
          <cell r="F87" t="str">
            <v>En ejecución</v>
          </cell>
          <cell r="G87" t="str">
            <v xml:space="preserve">https://www.contrataciones.gov.py/licitaciones/adjudicacion/412571-mantenimiento-reparacion-equipos-laboratorio-1/resumen-adjudicacion.html#proveedores </v>
          </cell>
        </row>
        <row r="88">
          <cell r="B88">
            <v>419813</v>
          </cell>
          <cell r="C88" t="str">
            <v xml:space="preserve">Servicio de Escribania </v>
          </cell>
          <cell r="D88" t="str">
            <v>Guido Flor</v>
          </cell>
          <cell r="E88">
            <v>120000000</v>
          </cell>
          <cell r="F88" t="str">
            <v>En ejecución</v>
          </cell>
          <cell r="G88" t="str">
            <v xml:space="preserve">https://www.contrataciones.gov.py/licitaciones/adjudicacion/419813-servicio-escribania-1/resumen-adjudicacion.html#proveedores </v>
          </cell>
        </row>
        <row r="89">
          <cell r="B89">
            <v>411737</v>
          </cell>
          <cell r="C89" t="str">
            <v xml:space="preserve">Servicio de Fumigación </v>
          </cell>
          <cell r="D89" t="str">
            <v>Kaavoty Servicios Integrales</v>
          </cell>
          <cell r="E89">
            <v>35752970</v>
          </cell>
          <cell r="F89" t="str">
            <v>En ejecución</v>
          </cell>
          <cell r="G89" t="str">
            <v xml:space="preserve">https://www.contrataciones.gov.py/licitaciones/adjudicacion/411737-servicio-fumigacion-1/resumen-adjudicacion.html#proveedores </v>
          </cell>
        </row>
        <row r="90">
          <cell r="B90">
            <v>420422</v>
          </cell>
          <cell r="C90" t="str">
            <v>Recarga De Extintores</v>
          </cell>
          <cell r="D90" t="str">
            <v>Aldo Oscar Acuña</v>
          </cell>
          <cell r="E90">
            <v>111833190</v>
          </cell>
          <cell r="F90" t="str">
            <v>En ejecución</v>
          </cell>
          <cell r="G90" t="str">
            <v xml:space="preserve">https://www.contrataciones.gov.py/licitaciones/adjudicacion/420422-recarga-extintores-1/resumen-adjudicacion.html#proveedores </v>
          </cell>
        </row>
        <row r="91">
          <cell r="B91">
            <v>420316</v>
          </cell>
          <cell r="C91" t="str">
            <v>Adquisicion Para Equipos Video Conferencia</v>
          </cell>
          <cell r="D91" t="str">
            <v>Servicios Y Soluciones Integrales SRL</v>
          </cell>
          <cell r="E91">
            <v>153500000</v>
          </cell>
          <cell r="F91" t="str">
            <v>En ejecución</v>
          </cell>
          <cell r="G91" t="str">
            <v xml:space="preserve">https://www.contrataciones.gov.py/licitaciones/adjudicacion/420316-adquisicion-equipos-video-conferencia-1/resumen-adjudicacion.html#proveedores </v>
          </cell>
        </row>
        <row r="92">
          <cell r="B92">
            <v>412806</v>
          </cell>
          <cell r="C92" t="str">
            <v>Servicio De Desarrollo De Software</v>
          </cell>
          <cell r="D92" t="str">
            <v>Grupo Horus S.A</v>
          </cell>
          <cell r="E92">
            <v>800000000</v>
          </cell>
          <cell r="F92" t="str">
            <v>En ejecución</v>
          </cell>
          <cell r="G92" t="str">
            <v xml:space="preserve">https://www.contrataciones.gov.py/licitaciones/adjudicacion/412806-servicio-desarrollo-software-1/resumen-adjudicacion.html#proveedores </v>
          </cell>
        </row>
        <row r="93">
          <cell r="B93">
            <v>412564</v>
          </cell>
          <cell r="C93" t="str">
            <v>Construcción de Oficina Regional Chaco Filadelfia</v>
          </cell>
          <cell r="D93" t="str">
            <v>Ecoservice Group S.A.</v>
          </cell>
          <cell r="E93">
            <v>971152600</v>
          </cell>
          <cell r="F93" t="str">
            <v>En ejecución</v>
          </cell>
          <cell r="G93" t="str">
            <v xml:space="preserve">https://www.contrataciones.gov.py/licitaciones/adjudicacion/412564-construccion-oficina-regional-chaco-filadelfia-1/resumen-adjudicacion.html#proveedores </v>
          </cell>
        </row>
        <row r="94">
          <cell r="B94">
            <v>420430</v>
          </cell>
          <cell r="C94" t="str">
            <v>Adquisición de Cajas de Carton y Otros</v>
          </cell>
          <cell r="D94" t="str">
            <v>Frigon S.A.</v>
          </cell>
          <cell r="E94">
            <v>194996700</v>
          </cell>
          <cell r="F94" t="str">
            <v>Con protesta</v>
          </cell>
          <cell r="G94" t="str">
            <v xml:space="preserve">https://www.contrataciones.gov.py/licitaciones/adjudicacion/420430-adquisicion-cajas-carton-otros-1/resumen-adjudicacion.html#proveedores </v>
          </cell>
        </row>
        <row r="95">
          <cell r="B95">
            <v>412558</v>
          </cell>
          <cell r="C95" t="str">
            <v>Adquisición de Filtros y Repuestos para Vehiculos</v>
          </cell>
          <cell r="D95" t="str">
            <v>Lg Trading</v>
          </cell>
          <cell r="E95">
            <v>379739500</v>
          </cell>
          <cell r="F95" t="str">
            <v>En ejecución</v>
          </cell>
          <cell r="G95" t="str">
            <v xml:space="preserve">https://www.contrataciones.gov.py/licitaciones/adjudicacion/412558-adquisicion-filtros-repuestos-vehiculos-1/resumen-adjudicacion.html#proveedores </v>
          </cell>
        </row>
        <row r="96">
          <cell r="B96">
            <v>421155</v>
          </cell>
          <cell r="C96" t="str">
            <v>Uniformes para Técnicos de Laboratorio</v>
          </cell>
          <cell r="D96" t="str">
            <v>Unimer S.A.</v>
          </cell>
          <cell r="E96">
            <v>51142000</v>
          </cell>
          <cell r="F96" t="str">
            <v>En ejecución</v>
          </cell>
          <cell r="G96" t="str">
            <v>https://www.contrataciones.gov.py/licitaciones/adjudicacion/421155-uniformes-tecnicos-laboratorio-1/resumen-adjudicacion.html#proveedores</v>
          </cell>
        </row>
        <row r="97">
          <cell r="B97">
            <v>421155</v>
          </cell>
          <cell r="C97" t="str">
            <v>Uniformes para Técnicos de Laboratorio</v>
          </cell>
          <cell r="D97" t="str">
            <v xml:space="preserve">Matex Comercial </v>
          </cell>
          <cell r="E97">
            <v>24000000</v>
          </cell>
          <cell r="F97" t="str">
            <v>En ejecución</v>
          </cell>
          <cell r="G97" t="str">
            <v xml:space="preserve">https://www.contrataciones.gov.py/licitaciones/adjudicacion/421155-uniformes-tecnicos-laboratorio-1/resumen-adjudicacion.html#proveedores </v>
          </cell>
        </row>
        <row r="98">
          <cell r="B98">
            <v>421155</v>
          </cell>
          <cell r="C98" t="str">
            <v>Uniformes para Técnicos de Laboratorio</v>
          </cell>
          <cell r="D98" t="str">
            <v>Creaciones Che Poa</v>
          </cell>
          <cell r="E98">
            <v>9975000</v>
          </cell>
          <cell r="F98" t="str">
            <v>En ejecución</v>
          </cell>
          <cell r="G98" t="str">
            <v xml:space="preserve">https://www.contrataciones.gov.py/licitaciones/adjudicacion/421155-uniformes-tecnicos-laboratorio-1/resumen-adjudicacion.html#proveedores </v>
          </cell>
        </row>
        <row r="99">
          <cell r="B99">
            <v>421121</v>
          </cell>
          <cell r="C99" t="str">
            <v>Accesorios De Proteccion De Seguridad</v>
          </cell>
          <cell r="D99" t="str">
            <v>Guaindupar S.A</v>
          </cell>
          <cell r="E99">
            <v>62225000</v>
          </cell>
          <cell r="F99" t="str">
            <v>En ejecución</v>
          </cell>
          <cell r="G99" t="str">
            <v xml:space="preserve">https://www.contrataciones.gov.py/licitaciones/adjudicacion/421121-accesorios-proteccion-seguridad-1/resumen-adjudicacion.html#proveedores </v>
          </cell>
        </row>
        <row r="100">
          <cell r="B100">
            <v>421121</v>
          </cell>
          <cell r="C100" t="str">
            <v>Accesorios De Proteccion De Seguridad</v>
          </cell>
          <cell r="D100" t="str">
            <v>Eduardo David Marecos Gamarra</v>
          </cell>
          <cell r="E100">
            <v>5688384</v>
          </cell>
          <cell r="F100" t="str">
            <v>En ejecución</v>
          </cell>
          <cell r="G100" t="str">
            <v xml:space="preserve">https://www.contrataciones.gov.py/licitaciones/adjudicacion/421121-accesorios-proteccion-seguridad-1/resumen-adjudicacion.html#proveedores </v>
          </cell>
        </row>
        <row r="101">
          <cell r="B101">
            <v>421121</v>
          </cell>
          <cell r="C101" t="str">
            <v>Accesorios De Proteccion De Seguridad</v>
          </cell>
          <cell r="D101" t="str">
            <v>Ferretottal</v>
          </cell>
          <cell r="E101">
            <v>125628125</v>
          </cell>
          <cell r="F101" t="str">
            <v>En ejecución</v>
          </cell>
          <cell r="G101" t="str">
            <v xml:space="preserve">https://www.contrataciones.gov.py/licitaciones/adjudicacion/421121-accesorios-proteccion-seguridad-1/resumen-adjudicacion.html#proveedores </v>
          </cell>
        </row>
        <row r="102">
          <cell r="B102">
            <v>412838</v>
          </cell>
          <cell r="C102" t="str">
            <v>Adquisición de Equipos Informáticos</v>
          </cell>
          <cell r="D102" t="str">
            <v>Celexx S.A.</v>
          </cell>
          <cell r="E102">
            <v>475500000</v>
          </cell>
          <cell r="F102" t="str">
            <v>En ejecución</v>
          </cell>
          <cell r="G102" t="str">
            <v xml:space="preserve">https://www.contrataciones.gov.py/licitaciones/adjudicacion/412838-adquisicion-equipos-informaticos-1/resumen-adjudicacion.html#proveedores </v>
          </cell>
        </row>
        <row r="103">
          <cell r="B103">
            <v>412838</v>
          </cell>
          <cell r="C103" t="str">
            <v>Adquisición de Equipos Informáticos</v>
          </cell>
          <cell r="D103" t="str">
            <v>Delta Tech S.A.</v>
          </cell>
          <cell r="E103">
            <v>142336960</v>
          </cell>
          <cell r="F103" t="str">
            <v>En ejecución</v>
          </cell>
          <cell r="G103" t="str">
            <v xml:space="preserve">https://www.contrataciones.gov.py/licitaciones/adjudicacion/412838-adquisicion-equipos-informaticos-1/resumen-adjudicacion.html#proveedores </v>
          </cell>
        </row>
        <row r="104">
          <cell r="B104">
            <v>412838</v>
          </cell>
          <cell r="C104" t="str">
            <v>Adquisición de Equipos Informáticos</v>
          </cell>
          <cell r="D104" t="str">
            <v>Parasoft S.R.L.</v>
          </cell>
          <cell r="E104">
            <v>3700000</v>
          </cell>
          <cell r="F104" t="str">
            <v>En ejecución</v>
          </cell>
          <cell r="G104" t="str">
            <v xml:space="preserve">https://www.contrataciones.gov.py/licitaciones/adjudicacion/412838-adquisicion-equipos-informaticos-1/resumen-adjudicacion.html#proveedores </v>
          </cell>
        </row>
        <row r="105">
          <cell r="B105">
            <v>412838</v>
          </cell>
          <cell r="C105" t="str">
            <v>Adquisición de Equipos Informáticos</v>
          </cell>
          <cell r="D105" t="str">
            <v>Data Systems Sa Emisora De Capital Abierto</v>
          </cell>
          <cell r="E105">
            <v>31159096</v>
          </cell>
          <cell r="F105" t="str">
            <v>En ejecución</v>
          </cell>
          <cell r="G105" t="str">
            <v xml:space="preserve">https://www.contrataciones.gov.py/licitaciones/adjudicacion/412838-adquisicion-equipos-informaticos-1/resumen-adjudicacion.html#proveedores </v>
          </cell>
        </row>
        <row r="106">
          <cell r="B106">
            <v>412838</v>
          </cell>
          <cell r="C106" t="str">
            <v>Adquisición de Equipos Informáticos</v>
          </cell>
          <cell r="D106" t="str">
            <v>Technoma SACI</v>
          </cell>
          <cell r="E106">
            <v>573561000</v>
          </cell>
          <cell r="F106" t="str">
            <v>En ejecución</v>
          </cell>
          <cell r="G106" t="str">
            <v xml:space="preserve">https://www.contrataciones.gov.py/licitaciones/adjudicacion/412838-adquisicion-equipos-informaticos-1/resumen-adjudicacion.html#proveedores </v>
          </cell>
        </row>
        <row r="107">
          <cell r="B107">
            <v>412585</v>
          </cell>
          <cell r="C107" t="str">
            <v>Adquisición de Articulos Electricos</v>
          </cell>
          <cell r="D107" t="str">
            <v>Color Sur SRL</v>
          </cell>
          <cell r="E107">
            <v>10739000</v>
          </cell>
          <cell r="F107" t="str">
            <v>En ejecución</v>
          </cell>
          <cell r="G107" t="str">
            <v xml:space="preserve">https://www.contrataciones.gov.py/licitaciones/adjudicacion/412585-adquisicion-articulos-electricos-1/resumen-adjudicacion.html#proveedores </v>
          </cell>
        </row>
        <row r="108">
          <cell r="B108">
            <v>412585</v>
          </cell>
          <cell r="C108" t="str">
            <v>Adquisición de Articulos Electricos</v>
          </cell>
          <cell r="D108" t="str">
            <v>Emporio Ferreteria S.R.L.</v>
          </cell>
          <cell r="E108">
            <v>22187400</v>
          </cell>
          <cell r="F108" t="str">
            <v>En ejecución</v>
          </cell>
          <cell r="G108" t="str">
            <v xml:space="preserve">https://www.contrataciones.gov.py/licitaciones/adjudicacion/412585-adquisicion-articulos-electricos-1/resumen-adjudicacion.html#proveedores </v>
          </cell>
        </row>
        <row r="109">
          <cell r="B109">
            <v>412585</v>
          </cell>
          <cell r="C109" t="str">
            <v>Adquisición de Articulos Electricos</v>
          </cell>
          <cell r="D109" t="str">
            <v>Electricidad Yacyreta SA.</v>
          </cell>
          <cell r="E109">
            <v>8857950</v>
          </cell>
          <cell r="F109" t="str">
            <v>En ejecución</v>
          </cell>
          <cell r="G109" t="str">
            <v xml:space="preserve">https://www.contrataciones.gov.py/licitaciones/adjudicacion/412585-adquisicion-articulos-electricos-1/resumen-adjudicacion.html#proveedores </v>
          </cell>
        </row>
        <row r="110">
          <cell r="B110">
            <v>412618</v>
          </cell>
          <cell r="C110" t="str">
            <v>Adquisición de Vehiculos para el SENAVE</v>
          </cell>
          <cell r="D110" t="str">
            <v>Toyotoshi S.A.</v>
          </cell>
          <cell r="E110">
            <v>2682000000</v>
          </cell>
          <cell r="F110" t="str">
            <v>En ejecución</v>
          </cell>
          <cell r="G110" t="str">
            <v xml:space="preserve">https://www.contrataciones.gov.py/licitaciones/adjudicacion/412618-adquisicion-vehiculo-senave-1/resumen-adjudicacion.html#proveedores </v>
          </cell>
        </row>
        <row r="111">
          <cell r="B111">
            <v>412618</v>
          </cell>
          <cell r="C111" t="str">
            <v>Adquisición de Vehiculos para el SENAVE</v>
          </cell>
          <cell r="D111" t="str">
            <v>Automotor S.A.</v>
          </cell>
          <cell r="E111">
            <v>620000000</v>
          </cell>
          <cell r="F111" t="str">
            <v>En ejecución</v>
          </cell>
          <cell r="G111" t="str">
            <v xml:space="preserve">https://www.contrataciones.gov.py/licitaciones/adjudicacion/412618-adquisicion-vehiculo-senave-1/resumen-adjudicacion.html#proveedores </v>
          </cell>
        </row>
        <row r="112">
          <cell r="B112">
            <v>412540</v>
          </cell>
          <cell r="C112" t="str">
            <v>Mantenimiento y Reparación de Varias Oficinas del SENAVE</v>
          </cell>
          <cell r="D112" t="str">
            <v>CMGV Import</v>
          </cell>
          <cell r="E112">
            <v>2000000000</v>
          </cell>
          <cell r="F112" t="str">
            <v>En ejecución</v>
          </cell>
          <cell r="G112" t="str">
            <v xml:space="preserve">https://www.contrataciones.gov.py/licitaciones/adjudicacion/412540-mantenimiento-reparacion-oficinas-senave-1/resumen-adjudicacion.html#proveedores </v>
          </cell>
        </row>
        <row r="113">
          <cell r="B113">
            <v>412774</v>
          </cell>
          <cell r="C113" t="str">
            <v>Publicidad Radial y Escrita</v>
          </cell>
          <cell r="D113" t="str">
            <v>Apollo 11</v>
          </cell>
          <cell r="E113">
            <v>500000000</v>
          </cell>
          <cell r="F113" t="str">
            <v>En ejecución</v>
          </cell>
          <cell r="G113" t="str">
            <v xml:space="preserve">https://www.contrataciones.gov.py/licitaciones/adjudicacion/412774-servicio-publicidad-radial-escrita-1/resumen-adjudicacion.html#proveedores </v>
          </cell>
        </row>
        <row r="114">
          <cell r="B114">
            <v>412774</v>
          </cell>
          <cell r="C114" t="str">
            <v>Publicidad Radial y Escrita</v>
          </cell>
          <cell r="D114" t="str">
            <v xml:space="preserve">Tabarez Publicidad </v>
          </cell>
          <cell r="E114">
            <v>60000000</v>
          </cell>
          <cell r="F114" t="str">
            <v>En ejecución</v>
          </cell>
          <cell r="G114" t="str">
            <v xml:space="preserve">https://www.contrataciones.gov.py/licitaciones/adjudicacion/412774-servicio-publicidad-radial-escrita-1/resumen-adjudicacion.html#proveedores </v>
          </cell>
        </row>
        <row r="115">
          <cell r="B115">
            <v>412774</v>
          </cell>
          <cell r="C115" t="str">
            <v>Publicidad Radial y Escrita</v>
          </cell>
          <cell r="D115" t="str">
            <v xml:space="preserve">BE Publicitaria </v>
          </cell>
          <cell r="E115">
            <v>50000000</v>
          </cell>
          <cell r="F115" t="str">
            <v>En ejecución</v>
          </cell>
          <cell r="G115" t="str">
            <v xml:space="preserve">https://www.contrataciones.gov.py/licitaciones/adjudicacion/412774-servicio-publicidad-radial-escrita-1/resumen-adjudicacion.html#proveedores </v>
          </cell>
        </row>
        <row r="116">
          <cell r="B116">
            <v>419284</v>
          </cell>
          <cell r="C116" t="str">
            <v>Servicio de Diseño y Producción de Cartelería e Imágenes</v>
          </cell>
          <cell r="D116" t="str">
            <v xml:space="preserve">BE Publicitaria </v>
          </cell>
          <cell r="E116">
            <v>500000000</v>
          </cell>
          <cell r="F116" t="str">
            <v>En ejecución</v>
          </cell>
          <cell r="G116" t="str">
            <v xml:space="preserve">https://www.contrataciones.gov.py/licitaciones/adjudicacion/419284-servicio-diseno-produccion-carteleria-e-imagenes-1/resumen-adjudicacion.html#proveedores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ICIPACION 2016"/>
      <sheetName val="PARTICIPACION 2015"/>
      <sheetName val="GRAFICO (2)"/>
      <sheetName val="Hoja1"/>
    </sheetNames>
    <sheetDataSet>
      <sheetData sheetId="0"/>
      <sheetData sheetId="1"/>
      <sheetData sheetId="2">
        <row r="10">
          <cell r="C10" t="str">
            <v>PRESUPUESTO VIGENTE</v>
          </cell>
          <cell r="D10" t="str">
            <v>EJECUTADO</v>
          </cell>
          <cell r="E10" t="str">
            <v>SALDOS</v>
          </cell>
          <cell r="F10" t="str">
            <v>SALDO</v>
          </cell>
        </row>
        <row r="11">
          <cell r="B11" t="str">
            <v>100 SERVICIOS PERSONALES</v>
          </cell>
          <cell r="C11">
            <v>59074446745</v>
          </cell>
          <cell r="D11">
            <v>57775147991</v>
          </cell>
          <cell r="E11">
            <v>1299298754</v>
          </cell>
          <cell r="F11">
            <v>1299298754</v>
          </cell>
        </row>
        <row r="12">
          <cell r="B12" t="str">
            <v>200 SERVICIOS NO PERSONALES</v>
          </cell>
          <cell r="C12">
            <v>37132705710</v>
          </cell>
          <cell r="D12">
            <v>29110698526</v>
          </cell>
          <cell r="E12">
            <v>8022007184</v>
          </cell>
          <cell r="F12">
            <v>8022007184</v>
          </cell>
        </row>
        <row r="13">
          <cell r="B13" t="str">
            <v>300 BIENES DE CONSUMO E INSUMO</v>
          </cell>
          <cell r="C13">
            <v>9555535330</v>
          </cell>
          <cell r="D13">
            <v>6363292479</v>
          </cell>
          <cell r="E13">
            <v>3192242851</v>
          </cell>
          <cell r="F13">
            <v>3192242851</v>
          </cell>
        </row>
        <row r="14">
          <cell r="B14" t="str">
            <v>500 INVERSION FISICA</v>
          </cell>
          <cell r="C14">
            <v>18982748310</v>
          </cell>
          <cell r="D14">
            <v>9891664090</v>
          </cell>
          <cell r="E14">
            <v>9091084220</v>
          </cell>
          <cell r="F14">
            <v>9091084220</v>
          </cell>
        </row>
        <row r="15">
          <cell r="B15" t="str">
            <v xml:space="preserve">800 TRANSFERENCIAS </v>
          </cell>
          <cell r="C15">
            <v>38729872088</v>
          </cell>
          <cell r="D15">
            <v>36083295585</v>
          </cell>
          <cell r="E15">
            <v>2646576503</v>
          </cell>
          <cell r="F15">
            <v>2646576503</v>
          </cell>
        </row>
        <row r="16">
          <cell r="B16" t="str">
            <v>900 OTROS GASTOS</v>
          </cell>
          <cell r="C16">
            <v>9484600000</v>
          </cell>
          <cell r="D16">
            <v>8441084500</v>
          </cell>
          <cell r="E16">
            <v>1043515500</v>
          </cell>
          <cell r="F16">
            <v>1043515500</v>
          </cell>
        </row>
      </sheetData>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senac.gov.py/portal" TargetMode="External"/><Relationship Id="rId18" Type="http://schemas.openxmlformats.org/officeDocument/2006/relationships/hyperlink" Target="https://transparencia.senac.gov.py/portal" TargetMode="External"/><Relationship Id="rId26" Type="http://schemas.openxmlformats.org/officeDocument/2006/relationships/hyperlink" Target="https://denuncias.gov.py/gestion-interna/denuncia/ver/7249" TargetMode="External"/><Relationship Id="rId39" Type="http://schemas.openxmlformats.org/officeDocument/2006/relationships/hyperlink" Target="https://www.senave.gov.py/docs/ley5189/Listado%20de%20Ingresos%20y%20Gastos%20Diciembre%202022.pdf" TargetMode="External"/><Relationship Id="rId21" Type="http://schemas.openxmlformats.org/officeDocument/2006/relationships/hyperlink" Target="https://transparencia.senac.gov.py/portal" TargetMode="External"/><Relationship Id="rId34" Type="http://schemas.openxmlformats.org/officeDocument/2006/relationships/hyperlink" Target="https://transparencia.senac.gov.py/portal" TargetMode="External"/><Relationship Id="rId42" Type="http://schemas.openxmlformats.org/officeDocument/2006/relationships/hyperlink" Target="https://www.senave.gov.py/docs/ley5189/Listado%20de%20Ingresos%20y%20Gastos%20Diciembre%202022.pdf" TargetMode="External"/><Relationship Id="rId7" Type="http://schemas.openxmlformats.org/officeDocument/2006/relationships/hyperlink" Target="https://www.sfp.gov.py/sfp/archivos/documentos/Informe_Abril_2022_sxruih5d.pdf" TargetMode="External"/><Relationship Id="rId2" Type="http://schemas.openxmlformats.org/officeDocument/2006/relationships/hyperlink" Target="https://www.sfp.gov.py/sfp/archivos/documentos/Informe_Enero_2022_38m6qasv.pdf" TargetMode="External"/><Relationship Id="rId16" Type="http://schemas.openxmlformats.org/officeDocument/2006/relationships/hyperlink" Target="https://transparencia.senac.gov.py/portal" TargetMode="External"/><Relationship Id="rId20" Type="http://schemas.openxmlformats.org/officeDocument/2006/relationships/hyperlink" Target="https://transparencia.senac.gov.py/portal" TargetMode="External"/><Relationship Id="rId29" Type="http://schemas.openxmlformats.org/officeDocument/2006/relationships/hyperlink" Target="https://denuncias.gov.py/gestion-interna/denuncia/procesar/13471" TargetMode="External"/><Relationship Id="rId41" Type="http://schemas.openxmlformats.org/officeDocument/2006/relationships/hyperlink" Target="https://www.senave.gov.py/docs/ley5189/Listado%20de%20Ingresos%20y%20Gastos%20Diciembre%202022.pdf" TargetMode="External"/><Relationship Id="rId1" Type="http://schemas.openxmlformats.org/officeDocument/2006/relationships/hyperlink" Target="http://web.senave.gov.py:8081/docs/resoluciones/senave/web/17c943c59f9ac0b4f395260c30f2a736.pdf" TargetMode="External"/><Relationship Id="rId6" Type="http://schemas.openxmlformats.org/officeDocument/2006/relationships/hyperlink" Target="https://www.sfp.gov.py/sfp/archivos/documentos/Informe_Marzo_2022_8huurd3p.pdf" TargetMode="External"/><Relationship Id="rId11" Type="http://schemas.openxmlformats.org/officeDocument/2006/relationships/hyperlink" Target="https://www.sfp.gov.py/sfp/archivos/documentos/Informe_Agosto_2022_4rqpdkpv.pdf" TargetMode="External"/><Relationship Id="rId24" Type="http://schemas.openxmlformats.org/officeDocument/2006/relationships/hyperlink" Target="https://denuncias.gov.py/gestion-interna/denuncia/ver/7107" TargetMode="External"/><Relationship Id="rId32" Type="http://schemas.openxmlformats.org/officeDocument/2006/relationships/hyperlink" Target="https://spr.stp.gov.py/tablero/resumenLineaAccion.jsp" TargetMode="External"/><Relationship Id="rId37" Type="http://schemas.openxmlformats.org/officeDocument/2006/relationships/hyperlink" Target="https://www.senave.gov.py/docs/ley5189/Listado%20de%20Ingresos%20y%20Gastos%20Diciembre%202022.pdf" TargetMode="External"/><Relationship Id="rId40" Type="http://schemas.openxmlformats.org/officeDocument/2006/relationships/hyperlink" Target="https://www.senave.gov.py/docs/ley5189/Listado%20de%20Ingresos%20y%20Gastos%20Diciembre%202022.pdf" TargetMode="External"/><Relationship Id="rId5" Type="http://schemas.openxmlformats.org/officeDocument/2006/relationships/hyperlink" Target="https://www.sfp.gov.py/sfp/archivos/documentos/Informe_Febrero_2022_xzx3ywb6.pdf" TargetMode="External"/><Relationship Id="rId15" Type="http://schemas.openxmlformats.org/officeDocument/2006/relationships/hyperlink" Target="https://transparencia.senac.gov.py/portal" TargetMode="External"/><Relationship Id="rId23" Type="http://schemas.openxmlformats.org/officeDocument/2006/relationships/hyperlink" Target="http://www.denuncias.gov.py/" TargetMode="External"/><Relationship Id="rId28" Type="http://schemas.openxmlformats.org/officeDocument/2006/relationships/hyperlink" Target="https://denuncias.gov.py/gestion-interna/denuncia/ver/14090" TargetMode="External"/><Relationship Id="rId36" Type="http://schemas.openxmlformats.org/officeDocument/2006/relationships/hyperlink" Target="https://www.sfp.gov.py/sfp/archivos/documentos/100_Octubre_2022_n56o6wqk.pdf" TargetMode="External"/><Relationship Id="rId10" Type="http://schemas.openxmlformats.org/officeDocument/2006/relationships/hyperlink" Target="https://www.sfp.gov.py/sfp/archivos/documentos/Informe_Julio_2022_e9xd9sds.pdf" TargetMode="External"/><Relationship Id="rId19" Type="http://schemas.openxmlformats.org/officeDocument/2006/relationships/hyperlink" Target="https://transparencia.senac.gov.py/portal" TargetMode="External"/><Relationship Id="rId31" Type="http://schemas.openxmlformats.org/officeDocument/2006/relationships/hyperlink" Target="https://spr.stp.gov.py/tablero/resumenLineaAccion.jsp" TargetMode="External"/><Relationship Id="rId44" Type="http://schemas.openxmlformats.org/officeDocument/2006/relationships/drawing" Target="../drawings/drawing1.xml"/><Relationship Id="rId4" Type="http://schemas.openxmlformats.org/officeDocument/2006/relationships/hyperlink" Target="https://transparencia.senac.gov.py/portal" TargetMode="External"/><Relationship Id="rId9" Type="http://schemas.openxmlformats.org/officeDocument/2006/relationships/hyperlink" Target="https://www.sfp.gov.py/sfp/archivos/documentos/Informe_Junio_2022_9f4bjn31.pdf" TargetMode="External"/><Relationship Id="rId14" Type="http://schemas.openxmlformats.org/officeDocument/2006/relationships/hyperlink" Target="https://transparencia.senac.gov.py/portal" TargetMode="External"/><Relationship Id="rId22" Type="http://schemas.openxmlformats.org/officeDocument/2006/relationships/hyperlink" Target="http://web.senave.gov.py:8081/docs/resoluciones/senave/web/17c943c59f9ac0b4f395260c30f2a736.pdf" TargetMode="External"/><Relationship Id="rId27" Type="http://schemas.openxmlformats.org/officeDocument/2006/relationships/hyperlink" Target="https://denuncias.gov.py/gestion-interna/denuncia/ver/11921" TargetMode="External"/><Relationship Id="rId30" Type="http://schemas.openxmlformats.org/officeDocument/2006/relationships/hyperlink" Target="https://spr.stp.gov.py/tablero/resumenLineaAccion.jsp" TargetMode="External"/><Relationship Id="rId35" Type="http://schemas.openxmlformats.org/officeDocument/2006/relationships/hyperlink" Target="https://www.sfp.gov.py/sfp/archivos/documentos/100_Noviembre_2022_jts0n2hv.pdf" TargetMode="External"/><Relationship Id="rId43" Type="http://schemas.openxmlformats.org/officeDocument/2006/relationships/printerSettings" Target="../printerSettings/printerSettings1.bin"/><Relationship Id="rId8" Type="http://schemas.openxmlformats.org/officeDocument/2006/relationships/hyperlink" Target="https://www.sfp.gov.py/sfp/archivos/documentos/Informe_Mayo_2022_226u4l13.pdf" TargetMode="External"/><Relationship Id="rId3" Type="http://schemas.openxmlformats.org/officeDocument/2006/relationships/hyperlink" Target="https://transparencia.senac.gov.py/portal" TargetMode="External"/><Relationship Id="rId12" Type="http://schemas.openxmlformats.org/officeDocument/2006/relationships/hyperlink" Target="https://www.sfp.gov.py/sfp/archivos/documentos/Informe_Septiembre_2022_riyct4cp.pdf" TargetMode="External"/><Relationship Id="rId17" Type="http://schemas.openxmlformats.org/officeDocument/2006/relationships/hyperlink" Target="https://transparencia.senac.gov.py/portal" TargetMode="External"/><Relationship Id="rId25" Type="http://schemas.openxmlformats.org/officeDocument/2006/relationships/hyperlink" Target="https://denuncias.gov.py/gestion-interna/denuncia/ver/8078" TargetMode="External"/><Relationship Id="rId33" Type="http://schemas.openxmlformats.org/officeDocument/2006/relationships/hyperlink" Target="https://informacionpublica.paraguay.gov.py/portal/" TargetMode="External"/><Relationship Id="rId38" Type="http://schemas.openxmlformats.org/officeDocument/2006/relationships/hyperlink" Target="https://www.senave.gov.py/docs/ley5189/Listado%20de%20Ingresos%20y%20Gastos%20Diciembre%20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5"/>
  <sheetViews>
    <sheetView tabSelected="1" topLeftCell="A344" zoomScale="80" zoomScaleNormal="80" workbookViewId="0">
      <selection activeCell="F394" sqref="F394:G394"/>
    </sheetView>
  </sheetViews>
  <sheetFormatPr baseColWidth="10" defaultColWidth="9.109375" defaultRowHeight="14.4"/>
  <cols>
    <col min="1" max="1" width="15" customWidth="1"/>
    <col min="2" max="2" width="34.109375" customWidth="1"/>
    <col min="3" max="4" width="21.6640625" customWidth="1"/>
    <col min="5" max="5" width="26.6640625" customWidth="1"/>
    <col min="6" max="6" width="26.109375" customWidth="1"/>
    <col min="7" max="7" width="24.33203125" customWidth="1"/>
    <col min="8" max="8" width="21.33203125" customWidth="1"/>
  </cols>
  <sheetData>
    <row r="1" spans="1:8" ht="23.4">
      <c r="A1" s="68" t="s">
        <v>116</v>
      </c>
      <c r="B1" s="68"/>
      <c r="C1" s="68"/>
      <c r="D1" s="68"/>
      <c r="E1" s="68"/>
      <c r="F1" s="68"/>
      <c r="G1" s="68"/>
      <c r="H1" s="27"/>
    </row>
    <row r="2" spans="1:8" ht="19.8">
      <c r="A2" s="68"/>
      <c r="B2" s="68"/>
      <c r="C2" s="68"/>
      <c r="D2" s="68"/>
      <c r="E2" s="68"/>
      <c r="F2" s="68"/>
      <c r="G2" s="68"/>
      <c r="H2" s="28"/>
    </row>
    <row r="3" spans="1:8" ht="18">
      <c r="A3" s="69" t="s">
        <v>0</v>
      </c>
      <c r="B3" s="69"/>
      <c r="C3" s="69"/>
      <c r="D3" s="69"/>
      <c r="E3" s="69"/>
      <c r="F3" s="69"/>
      <c r="G3" s="69"/>
      <c r="H3" s="29"/>
    </row>
    <row r="4" spans="1:8" ht="18">
      <c r="A4" s="3" t="s">
        <v>1</v>
      </c>
      <c r="B4" s="4" t="s">
        <v>122</v>
      </c>
      <c r="C4" s="5"/>
      <c r="D4" s="5"/>
      <c r="E4" s="5"/>
      <c r="F4" s="5"/>
      <c r="G4" s="5"/>
      <c r="H4" s="29"/>
    </row>
    <row r="5" spans="1:8" ht="18">
      <c r="A5" s="3" t="s">
        <v>2</v>
      </c>
      <c r="B5" s="4"/>
      <c r="C5" s="5" t="s">
        <v>156</v>
      </c>
      <c r="D5" s="5"/>
      <c r="E5" s="5"/>
      <c r="F5" s="5"/>
      <c r="G5" s="5"/>
      <c r="H5" s="29"/>
    </row>
    <row r="6" spans="1:8" ht="18">
      <c r="A6" s="70" t="s">
        <v>3</v>
      </c>
      <c r="B6" s="70"/>
      <c r="C6" s="70"/>
      <c r="D6" s="70"/>
      <c r="E6" s="70"/>
      <c r="F6" s="70"/>
      <c r="G6" s="70"/>
      <c r="H6" s="29"/>
    </row>
    <row r="7" spans="1:8" ht="15" customHeight="1">
      <c r="A7" s="77" t="s">
        <v>124</v>
      </c>
      <c r="B7" s="78"/>
      <c r="C7" s="78"/>
      <c r="D7" s="78"/>
      <c r="E7" s="78"/>
      <c r="F7" s="78"/>
      <c r="G7" s="78"/>
      <c r="H7" s="30"/>
    </row>
    <row r="8" spans="1:8" ht="15" customHeight="1">
      <c r="A8" s="79"/>
      <c r="B8" s="80"/>
      <c r="C8" s="80"/>
      <c r="D8" s="80"/>
      <c r="E8" s="80"/>
      <c r="F8" s="80"/>
      <c r="G8" s="80"/>
      <c r="H8" s="30"/>
    </row>
    <row r="9" spans="1:8" ht="15" customHeight="1">
      <c r="A9" s="79"/>
      <c r="B9" s="80"/>
      <c r="C9" s="80"/>
      <c r="D9" s="80"/>
      <c r="E9" s="80"/>
      <c r="F9" s="80"/>
      <c r="G9" s="80"/>
      <c r="H9" s="30"/>
    </row>
    <row r="10" spans="1:8" ht="15" customHeight="1">
      <c r="A10" s="79"/>
      <c r="B10" s="80"/>
      <c r="C10" s="80"/>
      <c r="D10" s="80"/>
      <c r="E10" s="80"/>
      <c r="F10" s="80"/>
      <c r="G10" s="80"/>
      <c r="H10" s="30"/>
    </row>
    <row r="11" spans="1:8" ht="15" customHeight="1">
      <c r="A11" s="79"/>
      <c r="B11" s="80"/>
      <c r="C11" s="80"/>
      <c r="D11" s="80"/>
      <c r="E11" s="80"/>
      <c r="F11" s="80"/>
      <c r="G11" s="80"/>
      <c r="H11" s="30"/>
    </row>
    <row r="12" spans="1:8" ht="15" customHeight="1">
      <c r="A12" s="81"/>
      <c r="B12" s="82"/>
      <c r="C12" s="82"/>
      <c r="D12" s="82"/>
      <c r="E12" s="82"/>
      <c r="F12" s="82"/>
      <c r="G12" s="82"/>
      <c r="H12" s="30"/>
    </row>
    <row r="13" spans="1:8" ht="18">
      <c r="A13" s="71" t="s">
        <v>4</v>
      </c>
      <c r="B13" s="71"/>
      <c r="C13" s="71"/>
      <c r="D13" s="71"/>
      <c r="E13" s="71"/>
      <c r="F13" s="71"/>
      <c r="G13" s="71"/>
      <c r="H13" s="29"/>
    </row>
    <row r="14" spans="1:8" ht="15" customHeight="1">
      <c r="A14" s="77" t="s">
        <v>123</v>
      </c>
      <c r="B14" s="83"/>
      <c r="C14" s="83"/>
      <c r="D14" s="83"/>
      <c r="E14" s="83"/>
      <c r="F14" s="83"/>
      <c r="G14" s="83"/>
      <c r="H14" s="30"/>
    </row>
    <row r="15" spans="1:8" ht="15" customHeight="1">
      <c r="A15" s="56"/>
      <c r="B15" s="57"/>
      <c r="C15" s="57"/>
      <c r="D15" s="57"/>
      <c r="E15" s="57"/>
      <c r="F15" s="57"/>
      <c r="G15" s="57"/>
      <c r="H15" s="30"/>
    </row>
    <row r="16" spans="1:8" ht="15" customHeight="1">
      <c r="A16" s="56"/>
      <c r="B16" s="57"/>
      <c r="C16" s="57"/>
      <c r="D16" s="57"/>
      <c r="E16" s="57"/>
      <c r="F16" s="57"/>
      <c r="G16" s="57"/>
      <c r="H16" s="30"/>
    </row>
    <row r="17" spans="1:8" ht="15" customHeight="1">
      <c r="A17" s="56"/>
      <c r="B17" s="57"/>
      <c r="C17" s="57"/>
      <c r="D17" s="57"/>
      <c r="E17" s="57"/>
      <c r="F17" s="57"/>
      <c r="G17" s="57"/>
      <c r="H17" s="30"/>
    </row>
    <row r="18" spans="1:8" ht="15" customHeight="1">
      <c r="A18" s="56"/>
      <c r="B18" s="57"/>
      <c r="C18" s="57"/>
      <c r="D18" s="57"/>
      <c r="E18" s="57"/>
      <c r="F18" s="57"/>
      <c r="G18" s="57"/>
      <c r="H18" s="30"/>
    </row>
    <row r="19" spans="1:8" ht="15" customHeight="1">
      <c r="A19" s="84"/>
      <c r="B19" s="85"/>
      <c r="C19" s="85"/>
      <c r="D19" s="85"/>
      <c r="E19" s="85"/>
      <c r="F19" s="85"/>
      <c r="G19" s="85"/>
      <c r="H19" s="30"/>
    </row>
    <row r="20" spans="1:8" ht="15" customHeight="1">
      <c r="A20" s="33"/>
      <c r="B20" s="33"/>
      <c r="C20" s="33"/>
      <c r="D20" s="33"/>
      <c r="E20" s="33"/>
      <c r="F20" s="33"/>
      <c r="G20" s="33"/>
      <c r="H20" s="30"/>
    </row>
    <row r="21" spans="1:8" s="1" customFormat="1" ht="18">
      <c r="A21" s="72" t="s">
        <v>105</v>
      </c>
      <c r="B21" s="72"/>
      <c r="C21" s="72"/>
      <c r="D21" s="72"/>
      <c r="E21" s="72"/>
      <c r="F21" s="72"/>
      <c r="G21" s="72"/>
      <c r="H21" s="31"/>
    </row>
    <row r="22" spans="1:8" s="1" customFormat="1" ht="36" customHeight="1">
      <c r="A22" s="73" t="s">
        <v>157</v>
      </c>
      <c r="B22" s="74"/>
      <c r="C22" s="74"/>
      <c r="D22" s="74"/>
      <c r="E22" s="74"/>
      <c r="F22" s="74"/>
      <c r="G22" s="74"/>
      <c r="H22" s="31"/>
    </row>
    <row r="23" spans="1:8" ht="15.6">
      <c r="A23" s="32" t="s">
        <v>5</v>
      </c>
      <c r="B23" s="86" t="s">
        <v>6</v>
      </c>
      <c r="C23" s="87"/>
      <c r="D23" s="88" t="s">
        <v>7</v>
      </c>
      <c r="E23" s="88"/>
      <c r="F23" s="159" t="s">
        <v>8</v>
      </c>
      <c r="G23" s="160"/>
      <c r="H23" s="10"/>
    </row>
    <row r="24" spans="1:8" ht="15.6">
      <c r="A24" s="24">
        <v>1</v>
      </c>
      <c r="B24" s="89" t="s">
        <v>134</v>
      </c>
      <c r="C24" s="90"/>
      <c r="D24" s="63" t="s">
        <v>143</v>
      </c>
      <c r="E24" s="63"/>
      <c r="F24" s="75" t="s">
        <v>151</v>
      </c>
      <c r="G24" s="76"/>
      <c r="H24" s="6"/>
    </row>
    <row r="25" spans="1:8" ht="15.6">
      <c r="A25" s="24">
        <v>2</v>
      </c>
      <c r="B25" s="91" t="s">
        <v>135</v>
      </c>
      <c r="C25" s="91"/>
      <c r="D25" s="63" t="s">
        <v>144</v>
      </c>
      <c r="E25" s="63"/>
      <c r="F25" s="75" t="s">
        <v>151</v>
      </c>
      <c r="G25" s="76"/>
      <c r="H25" s="6"/>
    </row>
    <row r="26" spans="1:8" ht="15.6">
      <c r="A26" s="24">
        <v>3</v>
      </c>
      <c r="B26" s="91" t="s">
        <v>136</v>
      </c>
      <c r="C26" s="91"/>
      <c r="D26" s="63" t="s">
        <v>145</v>
      </c>
      <c r="E26" s="63"/>
      <c r="F26" s="75" t="s">
        <v>151</v>
      </c>
      <c r="G26" s="76"/>
      <c r="H26" s="6"/>
    </row>
    <row r="27" spans="1:8" ht="15.6">
      <c r="A27" s="24">
        <v>4</v>
      </c>
      <c r="B27" s="91" t="s">
        <v>137</v>
      </c>
      <c r="C27" s="91"/>
      <c r="D27" s="63" t="s">
        <v>146</v>
      </c>
      <c r="E27" s="63"/>
      <c r="F27" s="75" t="s">
        <v>152</v>
      </c>
      <c r="G27" s="76"/>
      <c r="H27" s="6"/>
    </row>
    <row r="28" spans="1:8" ht="15.6">
      <c r="A28" s="24">
        <v>5</v>
      </c>
      <c r="B28" s="91" t="s">
        <v>138</v>
      </c>
      <c r="C28" s="91"/>
      <c r="D28" s="63" t="s">
        <v>150</v>
      </c>
      <c r="E28" s="63"/>
      <c r="F28" s="75" t="s">
        <v>152</v>
      </c>
      <c r="G28" s="76"/>
      <c r="H28" s="6"/>
    </row>
    <row r="29" spans="1:8" ht="15.6">
      <c r="A29" s="24">
        <v>6</v>
      </c>
      <c r="B29" s="91" t="s">
        <v>139</v>
      </c>
      <c r="C29" s="91"/>
      <c r="D29" s="63" t="s">
        <v>147</v>
      </c>
      <c r="E29" s="63"/>
      <c r="F29" s="75" t="s">
        <v>153</v>
      </c>
      <c r="G29" s="76"/>
      <c r="H29" s="6"/>
    </row>
    <row r="30" spans="1:8" ht="15.6">
      <c r="A30" s="24">
        <v>7</v>
      </c>
      <c r="B30" s="91" t="s">
        <v>140</v>
      </c>
      <c r="C30" s="91"/>
      <c r="D30" s="63" t="s">
        <v>158</v>
      </c>
      <c r="E30" s="63"/>
      <c r="F30" s="75" t="s">
        <v>154</v>
      </c>
      <c r="G30" s="76"/>
      <c r="H30" s="6"/>
    </row>
    <row r="31" spans="1:8" ht="15.6">
      <c r="A31" s="24">
        <v>8</v>
      </c>
      <c r="B31" s="91" t="s">
        <v>141</v>
      </c>
      <c r="C31" s="91"/>
      <c r="D31" s="63" t="s">
        <v>243</v>
      </c>
      <c r="E31" s="63"/>
      <c r="F31" s="75" t="s">
        <v>152</v>
      </c>
      <c r="G31" s="76"/>
      <c r="H31" s="6"/>
    </row>
    <row r="32" spans="1:8" ht="15.6">
      <c r="A32" s="24">
        <v>9</v>
      </c>
      <c r="B32" s="91" t="s">
        <v>142</v>
      </c>
      <c r="C32" s="91"/>
      <c r="D32" s="63" t="s">
        <v>148</v>
      </c>
      <c r="E32" s="63"/>
      <c r="F32" s="75" t="s">
        <v>155</v>
      </c>
      <c r="G32" s="76"/>
      <c r="H32" s="6"/>
    </row>
    <row r="33" spans="1:8" ht="15.6">
      <c r="A33" s="24">
        <v>10</v>
      </c>
      <c r="B33" s="91" t="s">
        <v>133</v>
      </c>
      <c r="C33" s="91"/>
      <c r="D33" s="63" t="s">
        <v>149</v>
      </c>
      <c r="E33" s="63"/>
      <c r="F33" s="75" t="s">
        <v>155</v>
      </c>
      <c r="G33" s="76"/>
      <c r="H33" s="6"/>
    </row>
    <row r="34" spans="1:8" ht="15.6">
      <c r="A34" s="116" t="s">
        <v>87</v>
      </c>
      <c r="B34" s="116"/>
      <c r="C34" s="116"/>
      <c r="D34" s="116"/>
      <c r="E34" s="108">
        <v>10</v>
      </c>
      <c r="F34" s="108"/>
      <c r="G34" s="108"/>
      <c r="H34" s="6"/>
    </row>
    <row r="35" spans="1:8" ht="15.75" customHeight="1">
      <c r="A35" s="117" t="s">
        <v>89</v>
      </c>
      <c r="B35" s="117"/>
      <c r="C35" s="117"/>
      <c r="D35" s="117"/>
      <c r="E35" s="108">
        <v>8</v>
      </c>
      <c r="F35" s="108"/>
      <c r="G35" s="108"/>
      <c r="H35" s="6"/>
    </row>
    <row r="36" spans="1:8" ht="15.75" customHeight="1">
      <c r="A36" s="117" t="s">
        <v>88</v>
      </c>
      <c r="B36" s="117"/>
      <c r="C36" s="117"/>
      <c r="D36" s="117"/>
      <c r="E36" s="108">
        <v>2</v>
      </c>
      <c r="F36" s="108"/>
      <c r="G36" s="108"/>
      <c r="H36" s="6"/>
    </row>
    <row r="37" spans="1:8" ht="15.75" customHeight="1">
      <c r="A37" s="117" t="s">
        <v>92</v>
      </c>
      <c r="B37" s="117"/>
      <c r="C37" s="117"/>
      <c r="D37" s="117"/>
      <c r="E37" s="108">
        <v>8</v>
      </c>
      <c r="F37" s="108"/>
      <c r="G37" s="108"/>
      <c r="H37" s="6"/>
    </row>
    <row r="38" spans="1:8" s="22" customFormat="1" ht="15.6">
      <c r="A38" s="21"/>
      <c r="B38" s="21"/>
      <c r="C38" s="21"/>
      <c r="D38" s="21"/>
      <c r="E38" s="21"/>
      <c r="F38" s="21"/>
      <c r="G38" s="21"/>
      <c r="H38" s="21"/>
    </row>
    <row r="39" spans="1:8" ht="18">
      <c r="A39" s="96" t="s">
        <v>104</v>
      </c>
      <c r="B39" s="97"/>
      <c r="C39" s="97"/>
      <c r="D39" s="97"/>
      <c r="E39" s="97"/>
      <c r="F39" s="97"/>
      <c r="G39" s="97"/>
      <c r="H39" s="6"/>
    </row>
    <row r="40" spans="1:8" ht="17.399999999999999">
      <c r="A40" s="98" t="s">
        <v>9</v>
      </c>
      <c r="B40" s="99"/>
      <c r="C40" s="99"/>
      <c r="D40" s="99"/>
      <c r="E40" s="99"/>
      <c r="F40" s="99"/>
      <c r="G40" s="99"/>
      <c r="H40" s="6"/>
    </row>
    <row r="41" spans="1:8" ht="47.25" customHeight="1">
      <c r="A41" s="92" t="s">
        <v>125</v>
      </c>
      <c r="B41" s="80"/>
      <c r="C41" s="80"/>
      <c r="D41" s="80"/>
      <c r="E41" s="80"/>
      <c r="F41" s="80"/>
      <c r="G41" s="80"/>
      <c r="H41" s="6"/>
    </row>
    <row r="42" spans="1:8" ht="15.75" customHeight="1">
      <c r="A42" s="100" t="s">
        <v>103</v>
      </c>
      <c r="B42" s="100"/>
      <c r="C42" s="100"/>
      <c r="D42" s="100"/>
      <c r="E42" s="100"/>
      <c r="F42" s="100"/>
      <c r="G42" s="100"/>
      <c r="H42" s="6"/>
    </row>
    <row r="43" spans="1:8" ht="26.25" customHeight="1">
      <c r="A43" s="92" t="s">
        <v>125</v>
      </c>
      <c r="B43" s="93"/>
      <c r="C43" s="93"/>
      <c r="D43" s="93"/>
      <c r="E43" s="93"/>
      <c r="F43" s="93"/>
      <c r="G43" s="93"/>
      <c r="H43" s="6"/>
    </row>
    <row r="44" spans="1:8" ht="31.2">
      <c r="A44" s="25" t="s">
        <v>10</v>
      </c>
      <c r="B44" s="94" t="s">
        <v>109</v>
      </c>
      <c r="C44" s="95"/>
      <c r="D44" s="25" t="s">
        <v>11</v>
      </c>
      <c r="E44" s="101" t="s">
        <v>12</v>
      </c>
      <c r="F44" s="102"/>
      <c r="G44" s="35" t="s">
        <v>13</v>
      </c>
      <c r="H44" s="6"/>
    </row>
    <row r="45" spans="1:8" ht="15.6">
      <c r="A45" s="13" t="s">
        <v>14</v>
      </c>
      <c r="B45" s="58"/>
      <c r="C45" s="60"/>
      <c r="D45" s="34"/>
      <c r="E45" s="53"/>
      <c r="F45" s="55"/>
      <c r="G45" s="8"/>
      <c r="H45" s="6"/>
    </row>
    <row r="46" spans="1:8" ht="15.6">
      <c r="A46" s="13" t="s">
        <v>15</v>
      </c>
      <c r="B46" s="58"/>
      <c r="C46" s="60"/>
      <c r="D46" s="12"/>
      <c r="E46" s="53"/>
      <c r="F46" s="55"/>
      <c r="G46" s="8"/>
      <c r="H46" s="6"/>
    </row>
    <row r="47" spans="1:8" ht="15.6">
      <c r="A47" s="13" t="s">
        <v>16</v>
      </c>
      <c r="B47" s="58"/>
      <c r="C47" s="60"/>
      <c r="D47" s="13"/>
      <c r="E47" s="53"/>
      <c r="F47" s="55"/>
      <c r="G47" s="8"/>
      <c r="H47" s="6"/>
    </row>
    <row r="48" spans="1:8" ht="15.6">
      <c r="A48" s="13" t="s">
        <v>101</v>
      </c>
      <c r="B48" s="58"/>
      <c r="C48" s="60"/>
      <c r="D48" s="13"/>
      <c r="E48" s="53"/>
      <c r="F48" s="55"/>
      <c r="G48" s="8"/>
      <c r="H48" s="6"/>
    </row>
    <row r="49" spans="1:8" ht="15.6">
      <c r="A49" s="13" t="s">
        <v>102</v>
      </c>
      <c r="B49" s="58"/>
      <c r="C49" s="60"/>
      <c r="D49" s="8"/>
      <c r="E49" s="53"/>
      <c r="F49" s="55"/>
      <c r="G49" s="8"/>
      <c r="H49" s="6"/>
    </row>
    <row r="50" spans="1:8" ht="78.75" customHeight="1">
      <c r="A50" s="65" t="s">
        <v>121</v>
      </c>
      <c r="B50" s="65"/>
      <c r="C50" s="65"/>
      <c r="D50" s="65"/>
      <c r="E50" s="65"/>
      <c r="F50" s="65"/>
      <c r="G50" s="65"/>
      <c r="H50" s="6"/>
    </row>
    <row r="51" spans="1:8" s="22" customFormat="1" ht="15.6">
      <c r="A51" s="21"/>
      <c r="B51" s="21"/>
      <c r="C51" s="21"/>
      <c r="D51" s="21"/>
      <c r="E51" s="21"/>
      <c r="F51" s="21"/>
      <c r="G51" s="21"/>
      <c r="H51" s="21"/>
    </row>
    <row r="52" spans="1:8" ht="18">
      <c r="A52" s="66" t="s">
        <v>106</v>
      </c>
      <c r="B52" s="66"/>
      <c r="C52" s="66"/>
      <c r="D52" s="66"/>
      <c r="E52" s="66"/>
      <c r="F52" s="66"/>
      <c r="G52" s="66"/>
      <c r="H52" s="6"/>
    </row>
    <row r="53" spans="1:8" ht="17.399999999999999">
      <c r="A53" s="67" t="s">
        <v>17</v>
      </c>
      <c r="B53" s="67"/>
      <c r="C53" s="67"/>
      <c r="D53" s="67"/>
      <c r="E53" s="67"/>
      <c r="F53" s="67"/>
      <c r="G53" s="67"/>
      <c r="H53" s="6"/>
    </row>
    <row r="54" spans="1:8" ht="15.6">
      <c r="A54" s="12" t="s">
        <v>18</v>
      </c>
      <c r="B54" s="58" t="s">
        <v>90</v>
      </c>
      <c r="C54" s="59"/>
      <c r="D54" s="60"/>
      <c r="E54" s="103" t="s">
        <v>111</v>
      </c>
      <c r="F54" s="104"/>
      <c r="G54" s="104"/>
      <c r="H54" s="6"/>
    </row>
    <row r="55" spans="1:8" ht="15.6">
      <c r="A55" s="13" t="s">
        <v>20</v>
      </c>
      <c r="B55" s="58" t="s">
        <v>126</v>
      </c>
      <c r="C55" s="59"/>
      <c r="D55" s="60"/>
      <c r="E55" s="61" t="s">
        <v>127</v>
      </c>
      <c r="F55" s="62"/>
      <c r="G55" s="62"/>
      <c r="H55" s="6"/>
    </row>
    <row r="56" spans="1:8" ht="15.6">
      <c r="A56" s="13" t="s">
        <v>21</v>
      </c>
      <c r="B56" s="58" t="s">
        <v>160</v>
      </c>
      <c r="C56" s="59"/>
      <c r="D56" s="60"/>
      <c r="E56" s="61" t="s">
        <v>159</v>
      </c>
      <c r="F56" s="62"/>
      <c r="G56" s="62"/>
      <c r="H56" s="6"/>
    </row>
    <row r="57" spans="1:8" ht="15.6">
      <c r="A57" s="13" t="s">
        <v>22</v>
      </c>
      <c r="B57" s="58" t="s">
        <v>160</v>
      </c>
      <c r="C57" s="59"/>
      <c r="D57" s="60"/>
      <c r="E57" s="61" t="s">
        <v>161</v>
      </c>
      <c r="F57" s="62"/>
      <c r="G57" s="62"/>
      <c r="H57" s="6"/>
    </row>
    <row r="58" spans="1:8" ht="15.6">
      <c r="A58" s="13" t="s">
        <v>23</v>
      </c>
      <c r="B58" s="58" t="s">
        <v>160</v>
      </c>
      <c r="C58" s="59"/>
      <c r="D58" s="60"/>
      <c r="E58" s="61" t="s">
        <v>162</v>
      </c>
      <c r="F58" s="62"/>
      <c r="G58" s="62"/>
      <c r="H58" s="6"/>
    </row>
    <row r="59" spans="1:8" ht="15.6">
      <c r="A59" s="13" t="s">
        <v>29</v>
      </c>
      <c r="B59" s="58" t="s">
        <v>160</v>
      </c>
      <c r="C59" s="59"/>
      <c r="D59" s="60"/>
      <c r="E59" s="61" t="s">
        <v>163</v>
      </c>
      <c r="F59" s="62"/>
      <c r="G59" s="62"/>
      <c r="H59" s="6"/>
    </row>
    <row r="60" spans="1:8" ht="15.6">
      <c r="A60" s="13" t="s">
        <v>30</v>
      </c>
      <c r="B60" s="58" t="s">
        <v>160</v>
      </c>
      <c r="C60" s="59"/>
      <c r="D60" s="60"/>
      <c r="E60" s="61" t="s">
        <v>164</v>
      </c>
      <c r="F60" s="62"/>
      <c r="G60" s="62"/>
      <c r="H60" s="6"/>
    </row>
    <row r="61" spans="1:8" ht="15.6">
      <c r="A61" s="13" t="s">
        <v>94</v>
      </c>
      <c r="B61" s="58" t="s">
        <v>160</v>
      </c>
      <c r="C61" s="59"/>
      <c r="D61" s="60"/>
      <c r="E61" s="61" t="s">
        <v>165</v>
      </c>
      <c r="F61" s="62"/>
      <c r="G61" s="62"/>
      <c r="H61" s="6"/>
    </row>
    <row r="62" spans="1:8" ht="15.6">
      <c r="A62" s="13" t="s">
        <v>95</v>
      </c>
      <c r="B62" s="58" t="s">
        <v>160</v>
      </c>
      <c r="C62" s="59"/>
      <c r="D62" s="60"/>
      <c r="E62" s="61" t="s">
        <v>166</v>
      </c>
      <c r="F62" s="62"/>
      <c r="G62" s="62"/>
      <c r="H62" s="6"/>
    </row>
    <row r="63" spans="1:8" ht="21.6" customHeight="1">
      <c r="A63" s="13" t="s">
        <v>96</v>
      </c>
      <c r="B63" s="58" t="s">
        <v>160</v>
      </c>
      <c r="C63" s="59"/>
      <c r="D63" s="60"/>
      <c r="E63" s="61" t="s">
        <v>167</v>
      </c>
      <c r="F63" s="62"/>
      <c r="G63" s="62"/>
      <c r="H63" s="6"/>
    </row>
    <row r="64" spans="1:8" ht="15.6">
      <c r="A64" s="13" t="s">
        <v>97</v>
      </c>
      <c r="B64" s="58" t="s">
        <v>160</v>
      </c>
      <c r="C64" s="59"/>
      <c r="D64" s="60"/>
      <c r="E64" s="61" t="s">
        <v>245</v>
      </c>
      <c r="F64" s="62"/>
      <c r="G64" s="62"/>
      <c r="H64" s="6"/>
    </row>
    <row r="65" spans="1:8" ht="15.6">
      <c r="A65" s="13" t="s">
        <v>98</v>
      </c>
      <c r="B65" s="58" t="s">
        <v>160</v>
      </c>
      <c r="C65" s="59"/>
      <c r="D65" s="60"/>
      <c r="E65" s="61" t="s">
        <v>244</v>
      </c>
      <c r="F65" s="62"/>
      <c r="G65" s="62"/>
      <c r="H65" s="6"/>
    </row>
    <row r="66" spans="1:8" ht="15.6">
      <c r="A66" s="13" t="s">
        <v>99</v>
      </c>
      <c r="B66" s="58" t="s">
        <v>168</v>
      </c>
      <c r="C66" s="59"/>
      <c r="D66" s="60"/>
      <c r="E66" s="62" t="s">
        <v>169</v>
      </c>
      <c r="F66" s="62"/>
      <c r="G66" s="62"/>
      <c r="H66" s="6"/>
    </row>
    <row r="67" spans="1:8" ht="45.75" customHeight="1">
      <c r="A67" s="108" t="s">
        <v>120</v>
      </c>
      <c r="B67" s="63"/>
      <c r="C67" s="63"/>
      <c r="D67" s="63"/>
      <c r="E67" s="63"/>
      <c r="F67" s="63"/>
      <c r="G67" s="63"/>
      <c r="H67" s="6"/>
    </row>
    <row r="68" spans="1:8" s="22" customFormat="1" ht="15.6">
      <c r="A68" s="40"/>
      <c r="B68" s="20"/>
      <c r="C68" s="20"/>
      <c r="D68" s="20"/>
      <c r="E68" s="20"/>
      <c r="F68" s="20"/>
      <c r="G68" s="20"/>
      <c r="H68" s="21"/>
    </row>
    <row r="69" spans="1:8" ht="17.399999999999999">
      <c r="A69" s="67" t="s">
        <v>24</v>
      </c>
      <c r="B69" s="67"/>
      <c r="C69" s="67"/>
      <c r="D69" s="67"/>
      <c r="E69" s="67"/>
      <c r="F69" s="67"/>
      <c r="G69" s="67"/>
      <c r="H69" s="6"/>
    </row>
    <row r="70" spans="1:8" ht="15.6">
      <c r="A70" s="12" t="s">
        <v>18</v>
      </c>
      <c r="B70" s="62" t="s">
        <v>19</v>
      </c>
      <c r="C70" s="62"/>
      <c r="D70" s="62"/>
      <c r="E70" s="63" t="s">
        <v>110</v>
      </c>
      <c r="F70" s="63"/>
      <c r="G70" s="63"/>
      <c r="H70" s="6"/>
    </row>
    <row r="71" spans="1:8" ht="15.6">
      <c r="A71" s="13" t="s">
        <v>20</v>
      </c>
      <c r="B71" s="64">
        <v>1</v>
      </c>
      <c r="C71" s="62"/>
      <c r="D71" s="62"/>
      <c r="E71" s="61" t="s">
        <v>128</v>
      </c>
      <c r="F71" s="62"/>
      <c r="G71" s="62"/>
      <c r="H71" s="6"/>
    </row>
    <row r="72" spans="1:8" ht="15.6">
      <c r="A72" s="13" t="s">
        <v>21</v>
      </c>
      <c r="B72" s="64">
        <v>1</v>
      </c>
      <c r="C72" s="62"/>
      <c r="D72" s="62"/>
      <c r="E72" s="61" t="s">
        <v>128</v>
      </c>
      <c r="F72" s="62"/>
      <c r="G72" s="62"/>
      <c r="H72" s="6"/>
    </row>
    <row r="73" spans="1:8" ht="15.6">
      <c r="A73" s="13" t="s">
        <v>22</v>
      </c>
      <c r="B73" s="64">
        <v>1</v>
      </c>
      <c r="C73" s="62"/>
      <c r="D73" s="62"/>
      <c r="E73" s="61" t="s">
        <v>128</v>
      </c>
      <c r="F73" s="62"/>
      <c r="G73" s="62"/>
      <c r="H73" s="6"/>
    </row>
    <row r="74" spans="1:8" ht="15.6">
      <c r="A74" s="13" t="s">
        <v>23</v>
      </c>
      <c r="B74" s="64">
        <v>1</v>
      </c>
      <c r="C74" s="62"/>
      <c r="D74" s="62"/>
      <c r="E74" s="61" t="s">
        <v>128</v>
      </c>
      <c r="F74" s="62"/>
      <c r="G74" s="62"/>
      <c r="H74" s="6"/>
    </row>
    <row r="75" spans="1:8" ht="15.6">
      <c r="A75" s="13" t="s">
        <v>29</v>
      </c>
      <c r="B75" s="64">
        <v>1</v>
      </c>
      <c r="C75" s="62"/>
      <c r="D75" s="62"/>
      <c r="E75" s="61" t="s">
        <v>128</v>
      </c>
      <c r="F75" s="62"/>
      <c r="G75" s="62"/>
      <c r="H75" s="6"/>
    </row>
    <row r="76" spans="1:8" ht="15.6">
      <c r="A76" s="13" t="s">
        <v>30</v>
      </c>
      <c r="B76" s="64">
        <v>1</v>
      </c>
      <c r="C76" s="62"/>
      <c r="D76" s="62"/>
      <c r="E76" s="61" t="s">
        <v>128</v>
      </c>
      <c r="F76" s="62"/>
      <c r="G76" s="62"/>
      <c r="H76" s="6"/>
    </row>
    <row r="77" spans="1:8" ht="15.6">
      <c r="A77" s="13" t="s">
        <v>94</v>
      </c>
      <c r="B77" s="64">
        <v>1</v>
      </c>
      <c r="C77" s="62"/>
      <c r="D77" s="62"/>
      <c r="E77" s="61" t="s">
        <v>128</v>
      </c>
      <c r="F77" s="62"/>
      <c r="G77" s="62"/>
      <c r="H77" s="6"/>
    </row>
    <row r="78" spans="1:8" ht="15.6">
      <c r="A78" s="13" t="s">
        <v>95</v>
      </c>
      <c r="B78" s="64">
        <v>1</v>
      </c>
      <c r="C78" s="62"/>
      <c r="D78" s="62"/>
      <c r="E78" s="61" t="s">
        <v>128</v>
      </c>
      <c r="F78" s="62"/>
      <c r="G78" s="62"/>
      <c r="H78" s="6"/>
    </row>
    <row r="79" spans="1:8" ht="15.6">
      <c r="A79" s="13" t="s">
        <v>100</v>
      </c>
      <c r="B79" s="64">
        <v>1</v>
      </c>
      <c r="C79" s="62"/>
      <c r="D79" s="62"/>
      <c r="E79" s="61" t="s">
        <v>128</v>
      </c>
      <c r="F79" s="62"/>
      <c r="G79" s="62"/>
      <c r="H79" s="6"/>
    </row>
    <row r="80" spans="1:8" ht="15.6">
      <c r="A80" s="13" t="s">
        <v>97</v>
      </c>
      <c r="B80" s="64">
        <v>1</v>
      </c>
      <c r="C80" s="62"/>
      <c r="D80" s="62"/>
      <c r="E80" s="61" t="s">
        <v>128</v>
      </c>
      <c r="F80" s="62"/>
      <c r="G80" s="62"/>
      <c r="H80" s="6"/>
    </row>
    <row r="81" spans="1:8" ht="15.6">
      <c r="A81" s="13" t="s">
        <v>98</v>
      </c>
      <c r="B81" s="64">
        <v>1</v>
      </c>
      <c r="C81" s="62"/>
      <c r="D81" s="62"/>
      <c r="E81" s="61" t="s">
        <v>128</v>
      </c>
      <c r="F81" s="62"/>
      <c r="G81" s="62"/>
      <c r="H81" s="6"/>
    </row>
    <row r="82" spans="1:8" ht="15.6">
      <c r="A82" s="13" t="s">
        <v>99</v>
      </c>
      <c r="B82" s="64">
        <v>1</v>
      </c>
      <c r="C82" s="62"/>
      <c r="D82" s="62"/>
      <c r="E82" s="61" t="s">
        <v>128</v>
      </c>
      <c r="F82" s="62"/>
      <c r="G82" s="62"/>
      <c r="H82" s="6"/>
    </row>
    <row r="83" spans="1:8" ht="48" customHeight="1">
      <c r="A83" s="108" t="s">
        <v>120</v>
      </c>
      <c r="B83" s="63"/>
      <c r="C83" s="63"/>
      <c r="D83" s="63"/>
      <c r="E83" s="63"/>
      <c r="F83" s="63"/>
      <c r="G83" s="63"/>
      <c r="H83" s="6"/>
    </row>
    <row r="84" spans="1:8" ht="15.6">
      <c r="A84" s="6"/>
      <c r="B84" s="6"/>
      <c r="C84" s="6"/>
      <c r="D84" s="6"/>
      <c r="E84" s="6"/>
      <c r="F84" s="6"/>
      <c r="G84" s="6"/>
      <c r="H84" s="6"/>
    </row>
    <row r="85" spans="1:8" ht="17.399999999999999">
      <c r="A85" s="105" t="s">
        <v>25</v>
      </c>
      <c r="B85" s="105"/>
      <c r="C85" s="105"/>
      <c r="D85" s="105"/>
      <c r="E85" s="105"/>
      <c r="F85" s="105"/>
      <c r="G85" s="105"/>
      <c r="H85" s="6"/>
    </row>
    <row r="86" spans="1:8" ht="15.6">
      <c r="A86" s="15" t="s">
        <v>18</v>
      </c>
      <c r="B86" s="7" t="s">
        <v>26</v>
      </c>
      <c r="C86" s="63" t="s">
        <v>27</v>
      </c>
      <c r="D86" s="63"/>
      <c r="E86" s="63" t="s">
        <v>28</v>
      </c>
      <c r="F86" s="63"/>
      <c r="G86" s="7" t="s">
        <v>112</v>
      </c>
      <c r="H86" s="6"/>
    </row>
    <row r="87" spans="1:8" ht="15.6">
      <c r="A87" s="16" t="s">
        <v>20</v>
      </c>
      <c r="B87" s="7">
        <v>0</v>
      </c>
      <c r="C87" s="53">
        <v>0</v>
      </c>
      <c r="D87" s="55"/>
      <c r="E87" s="63">
        <v>0</v>
      </c>
      <c r="F87" s="63"/>
      <c r="G87" s="8" t="s">
        <v>129</v>
      </c>
      <c r="H87" s="6"/>
    </row>
    <row r="88" spans="1:8" ht="15.6">
      <c r="A88" s="16" t="s">
        <v>21</v>
      </c>
      <c r="B88" s="7">
        <v>1</v>
      </c>
      <c r="C88" s="53">
        <v>1</v>
      </c>
      <c r="D88" s="55"/>
      <c r="E88" s="63">
        <v>0</v>
      </c>
      <c r="F88" s="63"/>
      <c r="G88" s="8" t="s">
        <v>129</v>
      </c>
      <c r="H88" s="6"/>
    </row>
    <row r="89" spans="1:8" ht="15.6">
      <c r="A89" s="16" t="s">
        <v>22</v>
      </c>
      <c r="B89" s="7">
        <v>4</v>
      </c>
      <c r="C89" s="53">
        <v>4</v>
      </c>
      <c r="D89" s="55"/>
      <c r="E89" s="63">
        <v>0</v>
      </c>
      <c r="F89" s="63"/>
      <c r="G89" s="41" t="s">
        <v>129</v>
      </c>
      <c r="H89" s="6"/>
    </row>
    <row r="90" spans="1:8" ht="15.6">
      <c r="A90" s="16" t="s">
        <v>23</v>
      </c>
      <c r="B90" s="7">
        <v>1</v>
      </c>
      <c r="C90" s="53">
        <v>1</v>
      </c>
      <c r="D90" s="55"/>
      <c r="E90" s="63">
        <v>0</v>
      </c>
      <c r="F90" s="63"/>
      <c r="G90" s="8" t="s">
        <v>129</v>
      </c>
      <c r="H90" s="6"/>
    </row>
    <row r="91" spans="1:8" ht="15.6">
      <c r="A91" s="16" t="s">
        <v>29</v>
      </c>
      <c r="B91" s="7">
        <v>4</v>
      </c>
      <c r="C91" s="53">
        <v>4</v>
      </c>
      <c r="D91" s="55"/>
      <c r="E91" s="63">
        <v>0</v>
      </c>
      <c r="F91" s="63"/>
      <c r="G91" s="8" t="s">
        <v>129</v>
      </c>
      <c r="H91" s="6"/>
    </row>
    <row r="92" spans="1:8" ht="15.6">
      <c r="A92" s="16" t="s">
        <v>30</v>
      </c>
      <c r="B92" s="7">
        <v>4</v>
      </c>
      <c r="C92" s="53">
        <v>4</v>
      </c>
      <c r="D92" s="55"/>
      <c r="E92" s="63">
        <v>0</v>
      </c>
      <c r="F92" s="63"/>
      <c r="G92" s="8" t="s">
        <v>129</v>
      </c>
      <c r="H92" s="6"/>
    </row>
    <row r="93" spans="1:8" ht="15.6">
      <c r="A93" s="16" t="s">
        <v>94</v>
      </c>
      <c r="B93" s="7">
        <v>7</v>
      </c>
      <c r="C93" s="53">
        <v>7</v>
      </c>
      <c r="D93" s="55"/>
      <c r="E93" s="63">
        <v>0</v>
      </c>
      <c r="F93" s="63"/>
      <c r="G93" s="8" t="s">
        <v>129</v>
      </c>
      <c r="H93" s="6"/>
    </row>
    <row r="94" spans="1:8" ht="15.6">
      <c r="A94" s="16" t="s">
        <v>95</v>
      </c>
      <c r="B94" s="7">
        <v>5</v>
      </c>
      <c r="C94" s="53">
        <v>5</v>
      </c>
      <c r="D94" s="55"/>
      <c r="E94" s="63">
        <v>0</v>
      </c>
      <c r="F94" s="63"/>
      <c r="G94" s="8" t="s">
        <v>129</v>
      </c>
      <c r="H94" s="6"/>
    </row>
    <row r="95" spans="1:8" ht="15.6">
      <c r="A95" s="16" t="s">
        <v>100</v>
      </c>
      <c r="B95" s="7">
        <v>4</v>
      </c>
      <c r="C95" s="53">
        <v>4</v>
      </c>
      <c r="D95" s="55"/>
      <c r="E95" s="63">
        <v>0</v>
      </c>
      <c r="F95" s="63"/>
      <c r="G95" s="8" t="s">
        <v>129</v>
      </c>
      <c r="H95" s="6"/>
    </row>
    <row r="96" spans="1:8" ht="15.6">
      <c r="A96" s="16" t="s">
        <v>97</v>
      </c>
      <c r="B96" s="7">
        <v>3</v>
      </c>
      <c r="C96" s="53">
        <v>3</v>
      </c>
      <c r="D96" s="55"/>
      <c r="E96" s="63">
        <v>0</v>
      </c>
      <c r="F96" s="63"/>
      <c r="G96" s="8" t="s">
        <v>129</v>
      </c>
      <c r="H96" s="6"/>
    </row>
    <row r="97" spans="1:15" ht="15.6">
      <c r="A97" s="16" t="s">
        <v>98</v>
      </c>
      <c r="B97" s="7">
        <v>3</v>
      </c>
      <c r="C97" s="53">
        <v>3</v>
      </c>
      <c r="D97" s="55"/>
      <c r="E97" s="63">
        <v>0</v>
      </c>
      <c r="F97" s="63"/>
      <c r="G97" s="8" t="s">
        <v>129</v>
      </c>
      <c r="H97" s="6"/>
    </row>
    <row r="98" spans="1:15" ht="15.6">
      <c r="A98" s="16" t="s">
        <v>99</v>
      </c>
      <c r="B98" s="7">
        <v>1</v>
      </c>
      <c r="C98" s="53">
        <v>1</v>
      </c>
      <c r="D98" s="55"/>
      <c r="E98" s="63">
        <v>0</v>
      </c>
      <c r="F98" s="63"/>
      <c r="G98" s="8" t="s">
        <v>129</v>
      </c>
      <c r="H98" s="6"/>
    </row>
    <row r="99" spans="1:15" ht="47.25" customHeight="1">
      <c r="A99" s="108" t="s">
        <v>120</v>
      </c>
      <c r="B99" s="63"/>
      <c r="C99" s="63"/>
      <c r="D99" s="63"/>
      <c r="E99" s="63"/>
      <c r="F99" s="63"/>
      <c r="G99" s="63"/>
      <c r="H99" s="6"/>
    </row>
    <row r="100" spans="1:15" s="22" customFormat="1" ht="15.6">
      <c r="A100" s="40"/>
      <c r="B100" s="20"/>
      <c r="C100" s="20"/>
      <c r="D100" s="20"/>
      <c r="E100" s="20"/>
      <c r="F100" s="20"/>
      <c r="G100" s="20"/>
      <c r="H100" s="21"/>
    </row>
    <row r="101" spans="1:15" ht="17.399999999999999">
      <c r="A101" s="106" t="s">
        <v>117</v>
      </c>
      <c r="B101" s="106"/>
      <c r="C101" s="106"/>
      <c r="D101" s="106"/>
      <c r="E101" s="106"/>
      <c r="F101" s="106"/>
      <c r="G101" s="106"/>
      <c r="H101" s="10"/>
    </row>
    <row r="102" spans="1:15" ht="15.6">
      <c r="A102" s="7" t="s">
        <v>32</v>
      </c>
      <c r="B102" s="7" t="s">
        <v>33</v>
      </c>
      <c r="C102" s="7" t="s">
        <v>34</v>
      </c>
      <c r="D102" s="7" t="s">
        <v>35</v>
      </c>
      <c r="E102" s="7" t="s">
        <v>36</v>
      </c>
      <c r="F102" s="7" t="s">
        <v>37</v>
      </c>
      <c r="G102" s="7" t="s">
        <v>38</v>
      </c>
    </row>
    <row r="103" spans="1:15" ht="43.2">
      <c r="A103" s="178" t="s">
        <v>197</v>
      </c>
      <c r="B103" s="178" t="s">
        <v>247</v>
      </c>
      <c r="C103" s="179">
        <v>14366653798</v>
      </c>
      <c r="D103" s="180" t="s">
        <v>248</v>
      </c>
      <c r="E103" s="179">
        <v>10696409491</v>
      </c>
      <c r="F103" s="181">
        <v>0.74450000000000005</v>
      </c>
      <c r="G103" s="41" t="s">
        <v>249</v>
      </c>
    </row>
    <row r="104" spans="1:15" ht="46.5" customHeight="1">
      <c r="A104" s="178" t="s">
        <v>250</v>
      </c>
      <c r="B104" s="178" t="s">
        <v>251</v>
      </c>
      <c r="C104" s="179">
        <v>1224717577</v>
      </c>
      <c r="D104" s="180" t="s">
        <v>248</v>
      </c>
      <c r="E104" s="179">
        <v>727046651</v>
      </c>
      <c r="F104" s="181">
        <v>0.59</v>
      </c>
      <c r="G104" s="41" t="s">
        <v>249</v>
      </c>
      <c r="H104" s="6"/>
      <c r="I104" s="6"/>
      <c r="J104" s="6"/>
      <c r="K104" s="6"/>
      <c r="L104" s="6"/>
      <c r="M104" s="6"/>
      <c r="N104" s="6"/>
      <c r="O104" s="6"/>
    </row>
    <row r="105" spans="1:15" ht="57.6">
      <c r="A105" s="178" t="s">
        <v>252</v>
      </c>
      <c r="B105" s="178" t="s">
        <v>253</v>
      </c>
      <c r="C105" s="179">
        <v>2310636153</v>
      </c>
      <c r="D105" s="180" t="s">
        <v>248</v>
      </c>
      <c r="E105" s="179">
        <v>1346144119</v>
      </c>
      <c r="F105" s="181">
        <v>0.57999999999999996</v>
      </c>
      <c r="G105" s="41" t="s">
        <v>249</v>
      </c>
      <c r="H105" s="6"/>
      <c r="I105" s="6"/>
      <c r="J105" s="6"/>
      <c r="K105" s="6"/>
      <c r="L105" s="6"/>
      <c r="M105" s="6"/>
      <c r="N105" s="6"/>
      <c r="O105" s="6"/>
    </row>
    <row r="106" spans="1:15" ht="15.6">
      <c r="A106" s="8"/>
      <c r="B106" s="8"/>
      <c r="C106" s="8"/>
      <c r="D106" s="8"/>
      <c r="E106" s="8"/>
      <c r="F106" s="8"/>
      <c r="G106" s="8"/>
      <c r="H106" s="6"/>
    </row>
    <row r="107" spans="1:15" ht="15.6">
      <c r="A107" s="108" t="s">
        <v>130</v>
      </c>
      <c r="B107" s="63"/>
      <c r="C107" s="63"/>
      <c r="D107" s="63"/>
      <c r="E107" s="63"/>
      <c r="F107" s="63"/>
      <c r="G107" s="63"/>
    </row>
    <row r="108" spans="1:15" ht="15.6">
      <c r="A108" s="38"/>
      <c r="B108" s="38"/>
      <c r="C108" s="38"/>
      <c r="D108" s="38"/>
      <c r="E108" s="38"/>
      <c r="F108" s="38"/>
      <c r="G108" s="38"/>
    </row>
    <row r="109" spans="1:15" ht="17.399999999999999">
      <c r="A109" s="109" t="s">
        <v>91</v>
      </c>
      <c r="B109" s="109"/>
      <c r="C109" s="109"/>
      <c r="D109" s="109"/>
      <c r="E109" s="109"/>
      <c r="F109" s="109"/>
      <c r="G109" s="109"/>
    </row>
    <row r="110" spans="1:15" ht="15.6">
      <c r="A110" s="107" t="s">
        <v>32</v>
      </c>
      <c r="B110" s="107"/>
      <c r="C110" s="36" t="s">
        <v>39</v>
      </c>
      <c r="D110" s="36" t="s">
        <v>40</v>
      </c>
      <c r="E110" s="36" t="s">
        <v>41</v>
      </c>
      <c r="F110" s="53" t="s">
        <v>42</v>
      </c>
      <c r="G110" s="55"/>
    </row>
    <row r="111" spans="1:15" ht="15.6">
      <c r="A111" s="75" t="s">
        <v>254</v>
      </c>
      <c r="B111" s="76"/>
      <c r="C111" s="8" t="s">
        <v>255</v>
      </c>
      <c r="D111" s="156"/>
      <c r="E111" s="156"/>
      <c r="F111" s="23"/>
      <c r="G111" s="23"/>
    </row>
    <row r="112" spans="1:15" ht="15.6">
      <c r="A112" s="108" t="s">
        <v>131</v>
      </c>
      <c r="B112" s="63"/>
      <c r="C112" s="63"/>
      <c r="D112" s="63"/>
      <c r="E112" s="63"/>
      <c r="F112" s="63"/>
      <c r="G112" s="63"/>
    </row>
    <row r="113" spans="1:8" ht="15.6">
      <c r="A113" s="20"/>
      <c r="B113" s="20"/>
      <c r="C113" s="20"/>
      <c r="D113" s="20"/>
      <c r="E113" s="20"/>
      <c r="F113" s="20"/>
      <c r="G113" s="21"/>
    </row>
    <row r="114" spans="1:8" ht="48" customHeight="1">
      <c r="A114" s="106" t="s">
        <v>43</v>
      </c>
      <c r="B114" s="106"/>
      <c r="C114" s="106"/>
      <c r="D114" s="106"/>
      <c r="E114" s="106"/>
      <c r="F114" s="106"/>
      <c r="G114" s="106"/>
      <c r="H114" s="6"/>
    </row>
    <row r="115" spans="1:8" s="39" customFormat="1" ht="31.2">
      <c r="A115" s="7" t="s">
        <v>32</v>
      </c>
      <c r="B115" s="7" t="s">
        <v>33</v>
      </c>
      <c r="C115" s="7" t="s">
        <v>34</v>
      </c>
      <c r="D115" s="7" t="s">
        <v>35</v>
      </c>
      <c r="E115" s="7" t="s">
        <v>37</v>
      </c>
      <c r="F115" s="7" t="s">
        <v>44</v>
      </c>
      <c r="G115" s="17" t="s">
        <v>45</v>
      </c>
      <c r="H115" s="26"/>
    </row>
    <row r="116" spans="1:8" ht="280.8">
      <c r="A116" s="18" t="s">
        <v>197</v>
      </c>
      <c r="B116" s="123" t="s">
        <v>198</v>
      </c>
      <c r="C116" s="124">
        <v>96000</v>
      </c>
      <c r="D116" s="42">
        <v>0</v>
      </c>
      <c r="E116" s="42">
        <v>98.26</v>
      </c>
      <c r="F116" s="123" t="s">
        <v>199</v>
      </c>
      <c r="G116" s="125" t="s">
        <v>200</v>
      </c>
      <c r="H116" s="6"/>
    </row>
    <row r="117" spans="1:8" ht="409.6">
      <c r="A117" s="126" t="s">
        <v>201</v>
      </c>
      <c r="B117" s="123" t="s">
        <v>202</v>
      </c>
      <c r="C117" s="124">
        <v>10800</v>
      </c>
      <c r="D117" s="42">
        <v>0</v>
      </c>
      <c r="E117" s="42">
        <v>92.39</v>
      </c>
      <c r="F117" s="123" t="s">
        <v>203</v>
      </c>
      <c r="G117" s="125" t="s">
        <v>200</v>
      </c>
      <c r="H117" s="6"/>
    </row>
    <row r="118" spans="1:8" ht="19.95" customHeight="1">
      <c r="A118" s="126" t="s">
        <v>204</v>
      </c>
      <c r="B118" s="123" t="s">
        <v>205</v>
      </c>
      <c r="C118" s="124">
        <v>25300</v>
      </c>
      <c r="D118" s="42">
        <v>0</v>
      </c>
      <c r="E118" s="42">
        <v>95.3</v>
      </c>
      <c r="F118" s="123" t="s">
        <v>206</v>
      </c>
      <c r="G118" s="125" t="s">
        <v>200</v>
      </c>
      <c r="H118" s="6"/>
    </row>
    <row r="119" spans="1:8" ht="19.95" customHeight="1">
      <c r="A119" s="20"/>
      <c r="B119" s="20"/>
      <c r="C119" s="20"/>
      <c r="D119" s="20"/>
      <c r="E119" s="20"/>
      <c r="F119" s="20"/>
      <c r="G119" s="20"/>
      <c r="H119" s="6"/>
    </row>
    <row r="120" spans="1:8" ht="19.95" customHeight="1">
      <c r="A120" s="109" t="s">
        <v>46</v>
      </c>
      <c r="B120" s="109"/>
      <c r="C120" s="109"/>
      <c r="D120" s="109"/>
      <c r="E120" s="109"/>
      <c r="F120" s="109"/>
      <c r="G120" s="109"/>
      <c r="H120" s="6"/>
    </row>
    <row r="121" spans="1:8" ht="19.95" customHeight="1">
      <c r="A121" s="7" t="s">
        <v>47</v>
      </c>
      <c r="B121" s="7" t="s">
        <v>48</v>
      </c>
      <c r="C121" s="2" t="s">
        <v>207</v>
      </c>
      <c r="D121" s="7" t="s">
        <v>49</v>
      </c>
      <c r="E121" s="45" t="s">
        <v>50</v>
      </c>
      <c r="F121" s="146" t="s">
        <v>50</v>
      </c>
      <c r="G121" s="147"/>
      <c r="H121" s="6"/>
    </row>
    <row r="122" spans="1:8" ht="19.95" customHeight="1">
      <c r="A122" s="156">
        <f>'[1]INFORME '!B3</f>
        <v>387870</v>
      </c>
      <c r="B122" s="156" t="str">
        <f>'[1]INFORME '!C3</f>
        <v xml:space="preserve">1ra Renovación de Alquiler  de Oficina para el Senave - Piso 14 - Edificio Planeta I </v>
      </c>
      <c r="C122" s="156" t="str">
        <f>'[1]INFORME '!D3</f>
        <v>Ernesto Zillich</v>
      </c>
      <c r="D122" s="157">
        <f>'[1]INFORME '!E3</f>
        <v>270000000</v>
      </c>
      <c r="E122" s="157" t="str">
        <f>'[1]INFORME '!F3</f>
        <v>Finalizado</v>
      </c>
      <c r="F122" s="161" t="str">
        <f>'[1]INFORME '!G3</f>
        <v xml:space="preserve">https://www.contrataciones.gov.py/licitaciones/adjudicacion/contrato/387870-ernesto-victoriano-zillich-camps-1.html </v>
      </c>
      <c r="G122" s="162"/>
      <c r="H122" s="6"/>
    </row>
    <row r="123" spans="1:8" ht="19.95" customHeight="1">
      <c r="A123" s="156">
        <f>'[1]INFORME '!B4</f>
        <v>405993</v>
      </c>
      <c r="B123" s="156" t="str">
        <f>'[1]INFORME '!C4</f>
        <v>Alquiler De Oficinas Para El Senave-Piso 2;5 Edificio Inter Express</v>
      </c>
      <c r="C123" s="156" t="str">
        <f>'[1]INFORME '!D4</f>
        <v>Land Comercial E Industrial S.A.</v>
      </c>
      <c r="D123" s="157">
        <f>'[1]INFORME '!E4</f>
        <v>136500000</v>
      </c>
      <c r="E123" s="157" t="str">
        <f>'[1]INFORME '!F4</f>
        <v>En ejecución</v>
      </c>
      <c r="F123" s="161" t="str">
        <f>'[1]INFORME '!G4</f>
        <v xml:space="preserve">https://www.contrataciones.gov.py/sin-difusion-convocatoria/405993-alquiler-oficinas-senave-piso-2-5-edificio-inter-express-1.html#proveedores </v>
      </c>
      <c r="G123" s="162"/>
      <c r="H123" s="6"/>
    </row>
    <row r="124" spans="1:8" ht="19.95" customHeight="1">
      <c r="A124" s="156">
        <f>'[1]INFORME '!B5</f>
        <v>405993</v>
      </c>
      <c r="B124" s="156" t="str">
        <f>'[1]INFORME '!C5</f>
        <v>Alquiler De Oficinas Para El Senave-Piso 2;5 Edificio Inter Express</v>
      </c>
      <c r="C124" s="156" t="str">
        <f>'[1]INFORME '!D5</f>
        <v>Land Comercial E Industrial S.A.</v>
      </c>
      <c r="D124" s="157">
        <f>'[1]INFORME '!E5</f>
        <v>189000000</v>
      </c>
      <c r="E124" s="157" t="str">
        <f>'[1]INFORME '!F5</f>
        <v>En ejecución</v>
      </c>
      <c r="F124" s="161" t="str">
        <f>'[1]INFORME '!G5</f>
        <v xml:space="preserve">https://www.contrataciones.gov.py/sin-difusion-convocatoria/405993-alquiler-oficinas-senave-piso-2-5-edificio-inter-express-1.html#proveedores </v>
      </c>
      <c r="G124" s="162"/>
      <c r="H124" s="6"/>
    </row>
    <row r="125" spans="1:8" ht="19.95" customHeight="1">
      <c r="A125" s="156">
        <f>'[1]INFORME '!B6</f>
        <v>394578</v>
      </c>
      <c r="B125" s="156" t="str">
        <f>'[1]INFORME '!C6</f>
        <v xml:space="preserve">Mantenimiento y Reparación de Vehiculos </v>
      </c>
      <c r="C125" s="156" t="str">
        <f>'[1]INFORME '!D6</f>
        <v>Gilco Par SRL</v>
      </c>
      <c r="D125" s="157">
        <f>'[1]INFORME '!E6</f>
        <v>1050000000</v>
      </c>
      <c r="E125" s="157" t="str">
        <f>'[1]INFORME '!F6</f>
        <v>En ejecución</v>
      </c>
      <c r="F125" s="161" t="str">
        <f>'[1]INFORME '!G6</f>
        <v xml:space="preserve">https://www.contrataciones.gov.py/licitaciones/adjudicacion/contrato/394578-gilco-par-s-r-l-1.html </v>
      </c>
      <c r="G125" s="162"/>
      <c r="H125" s="6"/>
    </row>
    <row r="126" spans="1:8" ht="19.95" customHeight="1">
      <c r="A126" s="156">
        <f>'[1]INFORME '!B7</f>
        <v>406478</v>
      </c>
      <c r="B126" s="156" t="str">
        <f>'[1]INFORME '!C7</f>
        <v xml:space="preserve">Adquisición de Aires Acondicionados </v>
      </c>
      <c r="C126" s="156" t="str">
        <f>'[1]INFORME '!D7</f>
        <v>Tupi Ramos Generales S.A.</v>
      </c>
      <c r="D126" s="157">
        <f>'[1]INFORME '!E7</f>
        <v>100346000</v>
      </c>
      <c r="E126" s="157" t="str">
        <f>'[1]INFORME '!F7</f>
        <v>Finalizado</v>
      </c>
      <c r="F126" s="161" t="str">
        <f>'[1]INFORME '!G7</f>
        <v xml:space="preserve">https://www.contrataciones.gov.py/licitaciones/adjudicacion/406478-adquisicion-acondicionadores-aire-1/resumen-adjudicacion.html#proveedores </v>
      </c>
      <c r="G126" s="162"/>
      <c r="H126" s="6"/>
    </row>
    <row r="127" spans="1:8" ht="19.95" customHeight="1">
      <c r="A127" s="156">
        <f>'[1]INFORME '!B8</f>
        <v>411757</v>
      </c>
      <c r="B127" s="156" t="str">
        <f>'[1]INFORME '!C8</f>
        <v>Alquiler De Oficinas Para El Senave - Piso 8_19 Edificio Inter Express</v>
      </c>
      <c r="C127" s="156" t="str">
        <f>'[1]INFORME '!D8</f>
        <v>Land Comercial E Industrial S.A.</v>
      </c>
      <c r="D127" s="157">
        <f>'[1]INFORME '!E8</f>
        <v>46200000</v>
      </c>
      <c r="E127" s="157" t="str">
        <f>'[1]INFORME '!F8</f>
        <v>En ejecución</v>
      </c>
      <c r="F127" s="161" t="str">
        <f>'[1]INFORME '!G8</f>
        <v xml:space="preserve">https://www.contrataciones.gov.py/sin-difusion-convocatoria/411757-alquiler-oficinas-senave-piso-8-19-edificio-inter-express-1.html#proveedores </v>
      </c>
      <c r="G127" s="162"/>
      <c r="H127" s="6"/>
    </row>
    <row r="128" spans="1:8" ht="19.95" customHeight="1">
      <c r="A128" s="156">
        <f>'[1]INFORME '!B9</f>
        <v>411757</v>
      </c>
      <c r="B128" s="156" t="str">
        <f>'[1]INFORME '!C9</f>
        <v>Alquiler De Oficinas Para El Senave - Piso 8_19 Edificio Inter Express</v>
      </c>
      <c r="C128" s="156" t="str">
        <f>'[1]INFORME '!D9</f>
        <v>Land Comercial E Industrial S.A.</v>
      </c>
      <c r="D128" s="157">
        <f>'[1]INFORME '!E9</f>
        <v>273000000</v>
      </c>
      <c r="E128" s="157" t="str">
        <f>'[1]INFORME '!F9</f>
        <v>En ejecución</v>
      </c>
      <c r="F128" s="161" t="str">
        <f>'[1]INFORME '!G9</f>
        <v>https://www.contrataciones.gov.py/sin-difusion-convocatoria/411757-alquiler-oficinas-senave-piso-8-19-edificio-inter-express-1.html#proveedores</v>
      </c>
      <c r="G128" s="162"/>
      <c r="H128" s="6"/>
    </row>
    <row r="129" spans="1:8" ht="19.95" customHeight="1">
      <c r="A129" s="156">
        <f>'[1]INFORME '!B10</f>
        <v>406484</v>
      </c>
      <c r="B129" s="156" t="str">
        <f>'[1]INFORME '!C10</f>
        <v>Adquisicion De Muebles De Oficina Para El Senave</v>
      </c>
      <c r="C129" s="156" t="str">
        <f>'[1]INFORME '!D10</f>
        <v>Comaco S.R.L.</v>
      </c>
      <c r="D129" s="157">
        <f>'[1]INFORME '!E10</f>
        <v>99230000</v>
      </c>
      <c r="E129" s="157" t="str">
        <f>'[1]INFORME '!F10</f>
        <v>En ejecución</v>
      </c>
      <c r="F129" s="161" t="str">
        <f>'[1]INFORME '!G10</f>
        <v xml:space="preserve">https://www.contrataciones.gov.py/licitaciones/adjudicacion/406484-adquisicion-muebles-oficina-senave-1/resumen-adjudicacion.html#proveedores </v>
      </c>
      <c r="G129" s="162"/>
      <c r="H129" s="6"/>
    </row>
    <row r="130" spans="1:8" ht="19.95" customHeight="1">
      <c r="A130" s="156">
        <f>'[1]INFORME '!B11</f>
        <v>414398</v>
      </c>
      <c r="B130" s="156" t="str">
        <f>'[1]INFORME '!C11</f>
        <v>Alquiler De Oficina Para El Senave_Piso 11 Edificio Planeta I</v>
      </c>
      <c r="C130" s="156" t="str">
        <f>'[1]INFORME '!D11</f>
        <v>Astrea S.A.</v>
      </c>
      <c r="D130" s="157">
        <f>'[1]INFORME '!E11</f>
        <v>260000000</v>
      </c>
      <c r="E130" s="157" t="str">
        <f>'[1]INFORME '!F11</f>
        <v>En ejecución</v>
      </c>
      <c r="F130" s="161" t="str">
        <f>'[1]INFORME '!G11</f>
        <v xml:space="preserve">https://www.contrataciones.gov.py/sin-difusion-convocatoria/414398-alquiler-oficina-senave-piso-11-edificio-planeta-i-1.html#proveedores </v>
      </c>
      <c r="G130" s="162"/>
      <c r="H130" s="6"/>
    </row>
    <row r="131" spans="1:8" ht="19.95" customHeight="1">
      <c r="A131" s="156">
        <f>'[1]INFORME '!B12</f>
        <v>394729</v>
      </c>
      <c r="B131" s="156" t="str">
        <f>'[1]INFORME '!C12</f>
        <v xml:space="preserve">1ra Renovación de Alquiler  de Oficina para el Senave - Piso PB - Edificio Planeta I </v>
      </c>
      <c r="C131" s="156" t="str">
        <f>'[1]INFORME '!D12</f>
        <v>Tamara Martincich de Torio</v>
      </c>
      <c r="D131" s="157">
        <f>'[1]INFORME '!E12</f>
        <v>240000000</v>
      </c>
      <c r="E131" s="157" t="str">
        <f>'[1]INFORME '!F12</f>
        <v>En ejecución</v>
      </c>
      <c r="F131" s="161" t="str">
        <f>'[1]INFORME '!G12</f>
        <v xml:space="preserve">https://www.contrataciones.gov.py/licitaciones/adjudicacion/394729-alquiler-oficinas-senave-1/resumen-adjudicacion.html#proveedores </v>
      </c>
      <c r="G131" s="162"/>
      <c r="H131" s="6"/>
    </row>
    <row r="132" spans="1:8" ht="19.95" customHeight="1">
      <c r="A132" s="156">
        <f>'[1]INFORME '!B13</f>
        <v>394729</v>
      </c>
      <c r="B132" s="156" t="str">
        <f>'[1]INFORME '!C13</f>
        <v xml:space="preserve">1ra Renovación de Alquiler  de Oficina para el Senave - Piso 1 - Edificio Planeta I </v>
      </c>
      <c r="C132" s="156" t="str">
        <f>'[1]INFORME '!D13</f>
        <v>Karina Martincich</v>
      </c>
      <c r="D132" s="157">
        <f>'[1]INFORME '!E13</f>
        <v>221921280</v>
      </c>
      <c r="E132" s="157" t="str">
        <f>'[1]INFORME '!F13</f>
        <v>En ejecución</v>
      </c>
      <c r="F132" s="161" t="str">
        <f>'[1]INFORME '!G13</f>
        <v xml:space="preserve">https://www.contrataciones.gov.py/licitaciones/adjudicacion/394729-alquiler-oficinas-senave-1/resumen-adjudicacion.html#proveedores </v>
      </c>
      <c r="G132" s="162"/>
      <c r="H132" s="6"/>
    </row>
    <row r="133" spans="1:8" ht="19.95" customHeight="1">
      <c r="A133" s="156">
        <f>'[1]INFORME '!B14</f>
        <v>394729</v>
      </c>
      <c r="B133" s="156" t="str">
        <f>'[1]INFORME '!C14</f>
        <v xml:space="preserve">1ra Renovación de Alquiler  de Oficina para el Senave - Piso 2 - Edificio Planeta I </v>
      </c>
      <c r="C133" s="156" t="str">
        <f>'[1]INFORME '!D14</f>
        <v>Distribuidora Roque Pedro SACI</v>
      </c>
      <c r="D133" s="157">
        <f>'[1]INFORME '!E14</f>
        <v>240000000</v>
      </c>
      <c r="E133" s="157" t="str">
        <f>'[1]INFORME '!F14</f>
        <v>En ejecución</v>
      </c>
      <c r="F133" s="161" t="str">
        <f>'[1]INFORME '!G14</f>
        <v xml:space="preserve">https://www.contrataciones.gov.py/licitaciones/adjudicacion/394729-alquiler-oficinas-senave-1/resumen-adjudicacion.html#proveedores </v>
      </c>
      <c r="G133" s="162"/>
      <c r="H133" s="6"/>
    </row>
    <row r="134" spans="1:8" ht="19.95" customHeight="1">
      <c r="A134" s="156">
        <f>'[1]INFORME '!B15</f>
        <v>394729</v>
      </c>
      <c r="B134" s="156" t="str">
        <f>'[1]INFORME '!C15</f>
        <v xml:space="preserve">1ra Renovación de Alquiler  de Oficina para el Senave - Piso 3 - Edificio Planeta I </v>
      </c>
      <c r="C134" s="156" t="str">
        <f>'[1]INFORME '!D15</f>
        <v>Edgar Aranda</v>
      </c>
      <c r="D134" s="157">
        <f>'[1]INFORME '!E15</f>
        <v>288000000</v>
      </c>
      <c r="E134" s="157" t="str">
        <f>'[1]INFORME '!F15</f>
        <v>En ejecución</v>
      </c>
      <c r="F134" s="161" t="str">
        <f>'[1]INFORME '!G15</f>
        <v xml:space="preserve">https://www.contrataciones.gov.py/licitaciones/adjudicacion/394729-alquiler-oficinas-senave-1/resumen-adjudicacion.html#proveedores </v>
      </c>
      <c r="G134" s="162"/>
      <c r="H134" s="6"/>
    </row>
    <row r="135" spans="1:8" ht="19.95" customHeight="1">
      <c r="A135" s="156">
        <f>'[1]INFORME '!B16</f>
        <v>394729</v>
      </c>
      <c r="B135" s="156" t="str">
        <f>'[1]INFORME '!C16</f>
        <v xml:space="preserve">1ra Renovación de Alquiler  de Oficina para el Senave - Piso 3 - Edificio Inter Espress </v>
      </c>
      <c r="C135" s="156" t="str">
        <f>'[1]INFORME '!D16</f>
        <v>Land CISA</v>
      </c>
      <c r="D135" s="157">
        <f>'[1]INFORME '!E16</f>
        <v>108000000</v>
      </c>
      <c r="E135" s="157" t="str">
        <f>'[1]INFORME '!F16</f>
        <v>En ejecución</v>
      </c>
      <c r="F135" s="161" t="str">
        <f>'[1]INFORME '!G16</f>
        <v xml:space="preserve">https://www.contrataciones.gov.py/licitaciones/adjudicacion/394729-alquiler-oficinas-senave-1/resumen-adjudicacion.html#proveedores </v>
      </c>
      <c r="G135" s="162"/>
      <c r="H135" s="6"/>
    </row>
    <row r="136" spans="1:8" ht="19.95" customHeight="1">
      <c r="A136" s="156">
        <f>'[1]INFORME '!B17</f>
        <v>394729</v>
      </c>
      <c r="B136" s="156" t="str">
        <f>'[1]INFORME '!C17</f>
        <v xml:space="preserve">1ra Renovación de Alquiler  de Oficina para el Senave - Piso 15 - Edificio Inter Espress </v>
      </c>
      <c r="C136" s="156" t="str">
        <f>'[1]INFORME '!D17</f>
        <v>Land CISA</v>
      </c>
      <c r="D136" s="157">
        <f>'[1]INFORME '!E17</f>
        <v>174000000</v>
      </c>
      <c r="E136" s="157" t="str">
        <f>'[1]INFORME '!F17</f>
        <v>En ejecución</v>
      </c>
      <c r="F136" s="161" t="str">
        <f>'[1]INFORME '!G17</f>
        <v xml:space="preserve">https://www.contrataciones.gov.py/licitaciones/adjudicacion/394729-alquiler-oficinas-senave-1/resumen-adjudicacion.html#proveedores </v>
      </c>
      <c r="G136" s="162"/>
      <c r="H136" s="6"/>
    </row>
    <row r="137" spans="1:8" ht="19.95" customHeight="1">
      <c r="A137" s="156">
        <f>'[1]INFORME '!B18</f>
        <v>394729</v>
      </c>
      <c r="B137" s="156" t="str">
        <f>'[1]INFORME '!C18</f>
        <v xml:space="preserve">1ra Renovación de Alquiler  de Oficina para el Senave - Piso 16 - Edificio Inter Espress </v>
      </c>
      <c r="C137" s="156" t="str">
        <f>'[1]INFORME '!D18</f>
        <v>Land CISA</v>
      </c>
      <c r="D137" s="157">
        <f>'[1]INFORME '!E18</f>
        <v>108000000</v>
      </c>
      <c r="E137" s="157" t="str">
        <f>'[1]INFORME '!F18</f>
        <v>En ejecución</v>
      </c>
      <c r="F137" s="161" t="str">
        <f>'[1]INFORME '!G18</f>
        <v xml:space="preserve">https://www.contrataciones.gov.py/licitaciones/adjudicacion/394729-alquiler-oficinas-senave-1/resumen-adjudicacion.html#proveedores </v>
      </c>
      <c r="G137" s="162"/>
      <c r="H137" s="6"/>
    </row>
    <row r="138" spans="1:8" ht="19.95" customHeight="1">
      <c r="A138" s="156">
        <f>'[1]INFORME '!B19</f>
        <v>394729</v>
      </c>
      <c r="B138" s="156" t="str">
        <f>'[1]INFORME '!C19</f>
        <v xml:space="preserve">1ra Renovación de Alquiler  de Oficina para el Senave - Piso 17 - Edificio Inter Espress </v>
      </c>
      <c r="C138" s="156" t="str">
        <f>'[1]INFORME '!D19</f>
        <v>Land CISA</v>
      </c>
      <c r="D138" s="157">
        <f>'[1]INFORME '!E19</f>
        <v>108000000</v>
      </c>
      <c r="E138" s="157" t="str">
        <f>'[1]INFORME '!F19</f>
        <v>En ejecución</v>
      </c>
      <c r="F138" s="161" t="str">
        <f>'[1]INFORME '!G19</f>
        <v xml:space="preserve">https://www.contrataciones.gov.py/licitaciones/adjudicacion/394729-alquiler-oficinas-senave-1/resumen-adjudicacion.html#proveedores </v>
      </c>
      <c r="G138" s="162"/>
      <c r="H138" s="6"/>
    </row>
    <row r="139" spans="1:8" ht="19.95" customHeight="1">
      <c r="A139" s="156">
        <f>'[1]INFORME '!B20</f>
        <v>394729</v>
      </c>
      <c r="B139" s="156" t="str">
        <f>'[1]INFORME '!C20</f>
        <v xml:space="preserve">1ra Renovación de Alquiler  de Oficina para el Senave - Piso 18 - Edificio Inter Espress </v>
      </c>
      <c r="C139" s="156" t="str">
        <f>'[1]INFORME '!D20</f>
        <v>Land CISA</v>
      </c>
      <c r="D139" s="157">
        <f>'[1]INFORME '!E20</f>
        <v>210000000</v>
      </c>
      <c r="E139" s="157" t="str">
        <f>'[1]INFORME '!F20</f>
        <v>En ejecución</v>
      </c>
      <c r="F139" s="161" t="str">
        <f>'[1]INFORME '!G20</f>
        <v xml:space="preserve">https://www.contrataciones.gov.py/licitaciones/adjudicacion/394729-alquiler-oficinas-senave-1/resumen-adjudicacion.html#proveedores </v>
      </c>
      <c r="G139" s="162"/>
      <c r="H139" s="6"/>
    </row>
    <row r="140" spans="1:8" ht="19.95" customHeight="1">
      <c r="A140" s="156">
        <f>'[1]INFORME '!B21</f>
        <v>394729</v>
      </c>
      <c r="B140" s="156" t="str">
        <f>'[1]INFORME '!C21</f>
        <v xml:space="preserve">1ra Renovación de Alquiler  de Oficina para el Senave - Piso 8 - Edificio Inter Espress </v>
      </c>
      <c r="C140" s="156" t="str">
        <f>'[1]INFORME '!D21</f>
        <v>Luis Evaly</v>
      </c>
      <c r="D140" s="157">
        <f>'[1]INFORME '!E21</f>
        <v>96000000</v>
      </c>
      <c r="E140" s="157" t="str">
        <f>'[1]INFORME '!F21</f>
        <v>En ejecución</v>
      </c>
      <c r="F140" s="161" t="str">
        <f>'[1]INFORME '!G21</f>
        <v xml:space="preserve">https://www.contrataciones.gov.py/licitaciones/adjudicacion/394729-alquiler-oficinas-senave-1/resumen-adjudicacion.html#proveedores </v>
      </c>
      <c r="G140" s="162"/>
      <c r="H140" s="6"/>
    </row>
    <row r="141" spans="1:8" ht="19.95" customHeight="1">
      <c r="A141" s="156">
        <f>'[1]INFORME '!B22</f>
        <v>394729</v>
      </c>
      <c r="B141" s="156" t="str">
        <f>'[1]INFORME '!C22</f>
        <v xml:space="preserve">1ra Renovación de Alquiler  de Oficina para el Senave - Piso 5 - Edificio Lider VI </v>
      </c>
      <c r="C141" s="156" t="str">
        <f>'[1]INFORME '!D22</f>
        <v>Angel Devaca Pavon</v>
      </c>
      <c r="D141" s="157">
        <f>'[1]INFORME '!E22</f>
        <v>60600000</v>
      </c>
      <c r="E141" s="157" t="str">
        <f>'[1]INFORME '!F22</f>
        <v>En ejecución</v>
      </c>
      <c r="F141" s="161" t="str">
        <f>'[1]INFORME '!G22</f>
        <v xml:space="preserve">https://www.contrataciones.gov.py/licitaciones/adjudicacion/394729-alquiler-oficinas-senave-1/resumen-adjudicacion.html#proveedores </v>
      </c>
      <c r="G141" s="162"/>
      <c r="H141" s="6"/>
    </row>
    <row r="142" spans="1:8" ht="19.95" customHeight="1">
      <c r="A142" s="156">
        <f>'[1]INFORME '!B23</f>
        <v>411745</v>
      </c>
      <c r="B142" s="156" t="str">
        <f>'[1]INFORME '!C23</f>
        <v>Servicio De Recoleccion De Residiuos Quimicos</v>
      </c>
      <c r="C142" s="156" t="str">
        <f>'[1]INFORME '!D23</f>
        <v>Servicios De Ingenieria Y Materiales Sa (Sermat Sa)</v>
      </c>
      <c r="D142" s="157">
        <f>'[1]INFORME '!E23</f>
        <v>60000000</v>
      </c>
      <c r="E142" s="157" t="str">
        <f>'[1]INFORME '!F23</f>
        <v>En ejecución</v>
      </c>
      <c r="F142" s="161" t="str">
        <f>'[1]INFORME '!G23</f>
        <v xml:space="preserve">https://www.contrataciones.gov.py/licitaciones/adjudicacion/411745-servicio-recoleccion-residiuos-quimicos-1/resumen-adjudicacion.html#proveedores </v>
      </c>
      <c r="G142" s="162"/>
      <c r="H142" s="6"/>
    </row>
    <row r="143" spans="1:8" ht="19.95" customHeight="1">
      <c r="A143" s="156">
        <f>'[1]INFORME '!B24</f>
        <v>412535</v>
      </c>
      <c r="B143" s="156" t="str">
        <f>'[1]INFORME '!C24</f>
        <v>Adquisicion De Guardapolvos Para Tecnicos Del Laboratorio Quimico Del Senave</v>
      </c>
      <c r="C143" s="156" t="str">
        <f>'[1]INFORME '!D24</f>
        <v>Unimer S.A.</v>
      </c>
      <c r="D143" s="157">
        <f>'[1]INFORME '!E24</f>
        <v>13500000</v>
      </c>
      <c r="E143" s="157" t="str">
        <f>'[1]INFORME '!F24</f>
        <v>Finalizado</v>
      </c>
      <c r="F143" s="161" t="str">
        <f>'[1]INFORME '!G24</f>
        <v xml:space="preserve">https://www.contrataciones.gov.py/licitaciones/adjudicacion/412535-adquisicion-guardapolvos-tecnicos-laboratorio-quimico-senave-1/resumen-adjudicacion.html#proveedores </v>
      </c>
      <c r="G143" s="162"/>
      <c r="H143" s="6"/>
    </row>
    <row r="144" spans="1:8" ht="19.95" customHeight="1">
      <c r="A144" s="156">
        <f>'[1]INFORME '!B25</f>
        <v>411731</v>
      </c>
      <c r="B144" s="156" t="str">
        <f>'[1]INFORME '!C25</f>
        <v>Contratacion De Mano De Obra Para Mantenimiento, Aseo Y Extraccon De Basuras En Loslocales Del Senave</v>
      </c>
      <c r="C144" s="156" t="str">
        <f>'[1]INFORME '!D25</f>
        <v>Grupo San Alfredo S.R.L.</v>
      </c>
      <c r="D144" s="157">
        <f>'[1]INFORME '!E25</f>
        <v>1307899992</v>
      </c>
      <c r="E144" s="157" t="str">
        <f>'[1]INFORME '!F25</f>
        <v>En ejecución</v>
      </c>
      <c r="F144" s="161" t="str">
        <f>'[1]INFORME '!G25</f>
        <v xml:space="preserve">https://www.contrataciones.gov.py/licitaciones/adjudicacion/411731-contratacion-mano-obra-mantenimiento-aseo-extraccon-basuras-loslocales-senave-1/resumen-adjudicacion.html#proveedores </v>
      </c>
      <c r="G144" s="162"/>
      <c r="H144" s="6"/>
    </row>
    <row r="145" spans="1:8" ht="19.95" customHeight="1">
      <c r="A145" s="156">
        <f>'[1]INFORME '!B26</f>
        <v>0</v>
      </c>
      <c r="B145" s="156">
        <f>'[1]INFORME '!C26</f>
        <v>0</v>
      </c>
      <c r="C145" s="156">
        <f>'[1]INFORME '!D26</f>
        <v>0</v>
      </c>
      <c r="D145" s="157">
        <f>'[1]INFORME '!E26</f>
        <v>150000000</v>
      </c>
      <c r="E145" s="157" t="str">
        <f>'[1]INFORME '!F26</f>
        <v>En ejecución</v>
      </c>
      <c r="F145" s="161" t="str">
        <f>'[1]INFORME '!G26</f>
        <v xml:space="preserve">https://www.contrataciones.gov.py/licitaciones/adjudicacion/411731-contratacion-mano-obra-mantenimiento-aseo-extraccon-basuras-loslocales-senave-1/resumen-adjudicacion.html#proveedores </v>
      </c>
      <c r="G145" s="162"/>
      <c r="H145" s="6"/>
    </row>
    <row r="146" spans="1:8" ht="19.95" customHeight="1">
      <c r="A146" s="156">
        <f>'[1]INFORME '!B27</f>
        <v>412095</v>
      </c>
      <c r="B146" s="156" t="str">
        <f>'[1]INFORME '!C27</f>
        <v>Adquisicion De Mamparas Y Cortinas</v>
      </c>
      <c r="C146" s="156" t="str">
        <f>'[1]INFORME '!D27</f>
        <v>Emporio Ferreteria S.R.L.</v>
      </c>
      <c r="D146" s="157">
        <f>'[1]INFORME '!E27</f>
        <v>30428500</v>
      </c>
      <c r="E146" s="157" t="str">
        <f>'[1]INFORME '!F27</f>
        <v>Finalizado</v>
      </c>
      <c r="F146" s="161" t="str">
        <f>'[1]INFORME '!G27</f>
        <v xml:space="preserve">https://www.contrataciones.gov.py/licitaciones/adjudicacion/412095-adquisicion-mamparas-cortinas-1/resumen-adjudicacion.html#proveedores </v>
      </c>
      <c r="G146" s="162"/>
      <c r="H146" s="6"/>
    </row>
    <row r="147" spans="1:8" ht="19.95" customHeight="1">
      <c r="A147" s="156">
        <f>'[1]INFORME '!B28</f>
        <v>412095</v>
      </c>
      <c r="B147" s="156" t="str">
        <f>'[1]INFORME '!C28</f>
        <v>Adquisicion De Mamparas Y Cortinas</v>
      </c>
      <c r="C147" s="156" t="str">
        <f>'[1]INFORME '!D28</f>
        <v>Diego Joaquin Rodriguez Barrios</v>
      </c>
      <c r="D147" s="157">
        <f>'[1]INFORME '!E28</f>
        <v>49400040</v>
      </c>
      <c r="E147" s="157" t="str">
        <f>'[1]INFORME '!F28</f>
        <v>Finalizado</v>
      </c>
      <c r="F147" s="161" t="str">
        <f>'[1]INFORME '!G28</f>
        <v xml:space="preserve">https://www.contrataciones.gov.py/licitaciones/adjudicacion/412095-adquisicion-mamparas-cortinas-1/resumen-adjudicacion.html#proveedores </v>
      </c>
      <c r="G147" s="162"/>
      <c r="H147" s="6"/>
    </row>
    <row r="148" spans="1:8" ht="19.95" customHeight="1">
      <c r="A148" s="156">
        <f>'[1]INFORME '!B29</f>
        <v>412095</v>
      </c>
      <c r="B148" s="156" t="str">
        <f>'[1]INFORME '!C29</f>
        <v>Adquisicion De Mamparas Y Cortinas</v>
      </c>
      <c r="C148" s="156" t="str">
        <f>'[1]INFORME '!D29</f>
        <v>Silvio Martinez Saldivar</v>
      </c>
      <c r="D148" s="157">
        <f>'[1]INFORME '!E29</f>
        <v>20975880</v>
      </c>
      <c r="E148" s="157" t="str">
        <f>'[1]INFORME '!F29</f>
        <v>Finalizado</v>
      </c>
      <c r="F148" s="161" t="str">
        <f>'[1]INFORME '!G29</f>
        <v>https://www.contrataciones.gov.py/licitaciones/adjudicacion/412095-adquisicion-mamparas-cortinas-1/resumen-adjudicacion.html#proveedores</v>
      </c>
      <c r="G148" s="162"/>
      <c r="H148" s="6"/>
    </row>
    <row r="149" spans="1:8" ht="19.95" customHeight="1">
      <c r="A149" s="156">
        <f>'[1]INFORME '!B30</f>
        <v>412865</v>
      </c>
      <c r="B149" s="156" t="str">
        <f>'[1]INFORME '!C30</f>
        <v>Mantenimiento Y Reparacion De Casetas Metalicas</v>
      </c>
      <c r="C149" s="156" t="str">
        <f>'[1]INFORME '!D30</f>
        <v>H&amp;B Trading S.A.</v>
      </c>
      <c r="D149" s="157">
        <f>'[1]INFORME '!E30</f>
        <v>250000000</v>
      </c>
      <c r="E149" s="157" t="str">
        <f>'[1]INFORME '!F30</f>
        <v>En ejecución</v>
      </c>
      <c r="F149" s="161" t="str">
        <f>'[1]INFORME '!G30</f>
        <v xml:space="preserve">https://www.contrataciones.gov.py/licitaciones/adjudicacion/412865-mantenimiento-reparacion-casetas-metalicas-1/resumen-adjudicacion.html#proveedores </v>
      </c>
      <c r="G149" s="162">
        <f>'[1]INFORME '!H30</f>
        <v>0</v>
      </c>
      <c r="H149" s="6"/>
    </row>
    <row r="150" spans="1:8" ht="19.95" customHeight="1">
      <c r="A150" s="156">
        <f>'[1]INFORME '!B31</f>
        <v>412000</v>
      </c>
      <c r="B150" s="156" t="str">
        <f>'[1]INFORME '!C31</f>
        <v>Adquisicion De Gases Para El Laboratorio Del Senave</v>
      </c>
      <c r="C150" s="156" t="str">
        <f>'[1]INFORME '!D31</f>
        <v>Industria Paraguaya De Gases S.R.L.</v>
      </c>
      <c r="D150" s="157">
        <f>'[1]INFORME '!E31</f>
        <v>100000000</v>
      </c>
      <c r="E150" s="157" t="str">
        <f>'[1]INFORME '!F31</f>
        <v>En ejecución</v>
      </c>
      <c r="F150" s="161" t="str">
        <f>'[1]INFORME '!G31</f>
        <v xml:space="preserve">https://www.contrataciones.gov.py/licitaciones/adjudicacion/412000-adquisicion-gases-laboratorio-senave-1/resumen-adjudicacion.html </v>
      </c>
      <c r="G150" s="162">
        <f>'[1]INFORME '!H31</f>
        <v>0</v>
      </c>
      <c r="H150" s="6"/>
    </row>
    <row r="151" spans="1:8" ht="19.95" customHeight="1">
      <c r="A151" s="156">
        <f>'[1]INFORME '!B32</f>
        <v>416408</v>
      </c>
      <c r="B151" s="156" t="str">
        <f>'[1]INFORME '!C32</f>
        <v>Alquiler De Oficina Para El Senave;Piso 5; Edificio Planeta I</v>
      </c>
      <c r="C151" s="156" t="str">
        <f>'[1]INFORME '!D32</f>
        <v>Oscar Manuel Huerta Recalde</v>
      </c>
      <c r="D151" s="157">
        <f>'[1]INFORME '!E32</f>
        <v>240000000</v>
      </c>
      <c r="E151" s="157" t="str">
        <f>'[1]INFORME '!F32</f>
        <v>En ejecución</v>
      </c>
      <c r="F151" s="161" t="str">
        <f>'[1]INFORME '!G32</f>
        <v xml:space="preserve">https://www.contrataciones.gov.py/sin-difusion-convocatoria/416408-alquiler-oficina-senave-piso-5-edificio-planeta-i-1.html#proveedores </v>
      </c>
      <c r="G151" s="162"/>
      <c r="H151" s="6"/>
    </row>
    <row r="152" spans="1:8" ht="19.95" customHeight="1">
      <c r="A152" s="156">
        <f>'[1]INFORME '!B33</f>
        <v>412104</v>
      </c>
      <c r="B152" s="156" t="str">
        <f>'[1]INFORME '!C33</f>
        <v>Mantenimiento Y Reparacion De Cañones De Levante Pulverizadores</v>
      </c>
      <c r="C152" s="156" t="str">
        <f>'[1]INFORME '!D33</f>
        <v>H&amp;B Trading S.A.</v>
      </c>
      <c r="D152" s="157">
        <f>'[1]INFORME '!E33</f>
        <v>90792198</v>
      </c>
      <c r="E152" s="157" t="str">
        <f>'[1]INFORME '!F33</f>
        <v>En ejecución</v>
      </c>
      <c r="F152" s="161" t="str">
        <f>'[1]INFORME '!G33</f>
        <v xml:space="preserve">https://www.contrataciones.gov.py/licitaciones/adjudicacion/412104-mantenimiento-reparacion-canones-levante-pulverizadores-1/resumen-adjudicacion.html#proveedores </v>
      </c>
      <c r="G152" s="162"/>
      <c r="H152" s="6"/>
    </row>
    <row r="153" spans="1:8" ht="19.95" customHeight="1">
      <c r="A153" s="156">
        <f>'[1]INFORME '!B34</f>
        <v>412449</v>
      </c>
      <c r="B153" s="156" t="str">
        <f>'[1]INFORME '!C34</f>
        <v>Adquisicion De Trampas Y Otros</v>
      </c>
      <c r="C153" s="156" t="str">
        <f>'[1]INFORME '!D34</f>
        <v>H&amp;B Trading S.A.</v>
      </c>
      <c r="D153" s="157">
        <f>'[1]INFORME '!E34</f>
        <v>317866000</v>
      </c>
      <c r="E153" s="157" t="str">
        <f>'[1]INFORME '!F34</f>
        <v>En ejecución</v>
      </c>
      <c r="F153" s="161" t="str">
        <f>'[1]INFORME '!G34</f>
        <v xml:space="preserve">https://www.contrataciones.gov.py/licitaciones/adjudicacion/412449-adquisicion-trampas-otros-1/resumen-adjudicacion.html#proveedores </v>
      </c>
      <c r="G153" s="162"/>
      <c r="H153" s="6"/>
    </row>
    <row r="154" spans="1:8" ht="19.95" customHeight="1">
      <c r="A154" s="156">
        <f>'[1]INFORME '!B35</f>
        <v>408765</v>
      </c>
      <c r="B154" s="156" t="str">
        <f>'[1]INFORME '!C35</f>
        <v>Diseño Proyecto Y Documentacion Para La Construccion De Un Edificio Para Oficinas Del Aerea Tecnica Del Senave</v>
      </c>
      <c r="C154" s="156" t="str">
        <f>'[1]INFORME '!D35</f>
        <v>Arquictectos Asociados Proyectos Y Construcciones S R L</v>
      </c>
      <c r="D154" s="157">
        <f>'[1]INFORME '!E35</f>
        <v>1007154119</v>
      </c>
      <c r="E154" s="157" t="str">
        <f>'[1]INFORME '!F35</f>
        <v>En ejecución</v>
      </c>
      <c r="F154" s="161" t="str">
        <f>'[1]INFORME '!G35</f>
        <v xml:space="preserve">https://www.contrataciones.gov.py/licitaciones/adjudicacion/408765-diseno-proyecto-documentacion-construccion-edificio-oficinas-aerea-tecnica-senave-1/resumen-adjudicacion.html#proveedores </v>
      </c>
      <c r="G154" s="162"/>
      <c r="H154" s="6"/>
    </row>
    <row r="155" spans="1:8" ht="19.95" customHeight="1">
      <c r="A155" s="156">
        <f>'[1]INFORME '!B36</f>
        <v>412837</v>
      </c>
      <c r="B155" s="156" t="str">
        <f>'[1]INFORME '!C36</f>
        <v>Servicio De Seguridad Privada</v>
      </c>
      <c r="C155" s="156" t="str">
        <f>'[1]INFORME '!D36</f>
        <v>Paraguay Security Sa</v>
      </c>
      <c r="D155" s="157">
        <f>'[1]INFORME '!E36</f>
        <v>745200000</v>
      </c>
      <c r="E155" s="157" t="str">
        <f>'[1]INFORME '!F36</f>
        <v>En ejecución</v>
      </c>
      <c r="F155" s="161" t="str">
        <f>'[1]INFORME '!G36</f>
        <v xml:space="preserve">https://www.contrataciones.gov.py/licitaciones/adjudicacion/412837-servicio-seguridad-privada-1/resumen-adjudicacion.html#proveedores </v>
      </c>
      <c r="G155" s="162"/>
      <c r="H155" s="6"/>
    </row>
    <row r="156" spans="1:8" ht="19.95" customHeight="1">
      <c r="A156" s="156">
        <f>'[1]INFORME '!B37</f>
        <v>414083</v>
      </c>
      <c r="B156" s="156" t="str">
        <f>'[1]INFORME '!C37</f>
        <v>Adquisicion De Precintos De Seguridad Y Bolsas Kraff</v>
      </c>
      <c r="C156" s="156" t="str">
        <f>'[1]INFORME '!D37</f>
        <v>Lourdes Elizabeth Gimenez Bareiro</v>
      </c>
      <c r="D156" s="157">
        <f>'[1]INFORME '!E37</f>
        <v>289026000</v>
      </c>
      <c r="E156" s="157" t="str">
        <f>'[1]INFORME '!F37</f>
        <v>Finalizado</v>
      </c>
      <c r="F156" s="161" t="str">
        <f>'[1]INFORME '!G37</f>
        <v xml:space="preserve">https://www.contrataciones.gov.py/licitaciones/adjudicacion/414083-adquisicion-precintos-seguridad-bolsas-kraff-1/resumen-adjudicacion.html#proveedores </v>
      </c>
      <c r="G156" s="162"/>
      <c r="H156" s="6"/>
    </row>
    <row r="157" spans="1:8" ht="19.95" customHeight="1">
      <c r="A157" s="156">
        <f>'[1]INFORME '!B38</f>
        <v>412429</v>
      </c>
      <c r="B157" s="156" t="str">
        <f>'[1]INFORME '!C38</f>
        <v xml:space="preserve">Impresión de Hojas de Seguridad para la Dirección de Operaciones, Ptrotección Vegetal y Otros  </v>
      </c>
      <c r="C157" s="156" t="str">
        <f>'[1]INFORME '!D38</f>
        <v>Prodoc S.A.</v>
      </c>
      <c r="D157" s="157">
        <f>'[1]INFORME '!E38</f>
        <v>542000000</v>
      </c>
      <c r="E157" s="157" t="str">
        <f>'[1]INFORME '!F38</f>
        <v>Finalizado</v>
      </c>
      <c r="F157" s="161" t="str">
        <f>'[1]INFORME '!G38</f>
        <v xml:space="preserve">https://www.contrataciones.gov.py/licitaciones/adjudicacion/412429-impresion-hojas-seguridad-direccion-operaciones-proteccion-vegetal-otros-1/resumen-adjudicacion.html#proveedores </v>
      </c>
      <c r="G157" s="162"/>
      <c r="H157" s="6"/>
    </row>
    <row r="158" spans="1:8" ht="19.95" customHeight="1">
      <c r="A158" s="156">
        <f>'[1]INFORME '!B39</f>
        <v>412612</v>
      </c>
      <c r="B158" s="156" t="str">
        <f>'[1]INFORME '!C39</f>
        <v>Adquisicion De Pasajes Aereo Internacional</v>
      </c>
      <c r="C158" s="156" t="str">
        <f>'[1]INFORME '!D39</f>
        <v>Servi Travel S.A.</v>
      </c>
      <c r="D158" s="157">
        <f>'[1]INFORME '!E39</f>
        <v>300000000</v>
      </c>
      <c r="E158" s="157" t="str">
        <f>'[1]INFORME '!F39</f>
        <v>En ejecución</v>
      </c>
      <c r="F158" s="161" t="str">
        <f>'[1]INFORME '!G39</f>
        <v xml:space="preserve">https://www.contrataciones.gov.py/licitaciones/adjudicacion/412612-adquisicion-pasajes-aereo-internacional-1/resumen-adjudicacion.html#proveedores </v>
      </c>
      <c r="G158" s="162"/>
      <c r="H158" s="6"/>
    </row>
    <row r="159" spans="1:8" ht="19.95" customHeight="1">
      <c r="A159" s="156">
        <f>'[1]INFORME '!B40</f>
        <v>412453</v>
      </c>
      <c r="B159" s="156" t="str">
        <f>'[1]INFORME '!C40</f>
        <v>Servicio De Auditoria Externa</v>
      </c>
      <c r="C159" s="156" t="str">
        <f>'[1]INFORME '!D40</f>
        <v>Cyca - Contadores Y Consultores Asociados</v>
      </c>
      <c r="D159" s="157">
        <f>'[1]INFORME '!E40</f>
        <v>36000000</v>
      </c>
      <c r="E159" s="157" t="str">
        <f>'[1]INFORME '!F40</f>
        <v>En ejecución</v>
      </c>
      <c r="F159" s="161" t="str">
        <f>'[1]INFORME '!G40</f>
        <v xml:space="preserve">https://www.contrataciones.gov.py/licitaciones/adjudicacion/412453-servicio-auditoria-externa-1/resumen-adjudicacion.html#proveedores </v>
      </c>
      <c r="G159" s="162"/>
      <c r="H159" s="6"/>
    </row>
    <row r="160" spans="1:8" ht="19.95" customHeight="1">
      <c r="A160" s="156">
        <f>'[1]INFORME '!B41</f>
        <v>412452</v>
      </c>
      <c r="B160" s="156" t="str">
        <f>'[1]INFORME '!C41</f>
        <v>Servicio De Taxi Aereo Para El Senave</v>
      </c>
      <c r="C160" s="156" t="str">
        <f>'[1]INFORME '!D41</f>
        <v>Aerotax S.A.</v>
      </c>
      <c r="D160" s="157">
        <f>'[1]INFORME '!E41</f>
        <v>300000000</v>
      </c>
      <c r="E160" s="157" t="str">
        <f>'[1]INFORME '!F41</f>
        <v>En ejecución</v>
      </c>
      <c r="F160" s="161" t="str">
        <f>'[1]INFORME '!G41</f>
        <v xml:space="preserve">https://www.contrataciones.gov.py/licitaciones/adjudicacion/412452-servicio-taxi-aereo-senave-1/resumen-adjudicacion.html#proveedores </v>
      </c>
      <c r="G160" s="162"/>
      <c r="H160" s="6"/>
    </row>
    <row r="161" spans="1:8" ht="19.95" customHeight="1">
      <c r="A161" s="156">
        <f>'[1]INFORME '!B42</f>
        <v>411529</v>
      </c>
      <c r="B161" s="156" t="str">
        <f>'[1]INFORME '!C42</f>
        <v>Suscripcion En La Pagina Web</v>
      </c>
      <c r="C161" s="156" t="str">
        <f>'[1]INFORME '!D42</f>
        <v>La Ley Paraguaya S.A.</v>
      </c>
      <c r="D161" s="157">
        <f>'[1]INFORME '!E42</f>
        <v>23328000</v>
      </c>
      <c r="E161" s="157" t="str">
        <f>'[1]INFORME '!F42</f>
        <v>Finalizado</v>
      </c>
      <c r="F161" s="161" t="str">
        <f>'[1]INFORME '!G42</f>
        <v xml:space="preserve">https://www.contrataciones.gov.py/licitaciones/adjudicacion/411529-suscripcion-pagina-web-1/resumen-adjudicacion.html#proveedores </v>
      </c>
      <c r="G161" s="162"/>
      <c r="H161" s="6"/>
    </row>
    <row r="162" spans="1:8" ht="19.95" customHeight="1">
      <c r="A162" s="156">
        <f>'[1]INFORME '!B43</f>
        <v>412431</v>
      </c>
      <c r="B162" s="156" t="str">
        <f>'[1]INFORME '!C43</f>
        <v>Impresión Varias (Tripticos, Afiches, Agendas y Otros)</v>
      </c>
      <c r="C162" s="156" t="str">
        <f>'[1]INFORME '!D43</f>
        <v>Frigon S.A.</v>
      </c>
      <c r="D162" s="157">
        <f>'[1]INFORME '!E43</f>
        <v>350000000</v>
      </c>
      <c r="E162" s="157" t="str">
        <f>'[1]INFORME '!F43</f>
        <v>Con protesta</v>
      </c>
      <c r="F162" s="161" t="str">
        <f>'[1]INFORME '!G43</f>
        <v xml:space="preserve">https://www.contrataciones.gov.py/licitaciones/adjudicacion/412431-impresiones-tripticos-afiches-agendas-otros-1/resumen-adjudicacion.html#proveedores </v>
      </c>
      <c r="G162" s="162"/>
      <c r="H162" s="6"/>
    </row>
    <row r="163" spans="1:8" ht="19.95" customHeight="1">
      <c r="A163" s="156">
        <f>'[1]INFORME '!B44</f>
        <v>412444</v>
      </c>
      <c r="B163" s="156" t="str">
        <f>'[1]INFORME '!C44</f>
        <v>Adquisicion De Equipos Audiovisuales</v>
      </c>
      <c r="C163" s="156" t="str">
        <f>'[1]INFORME '!D44</f>
        <v>Lourdes Elizabeth Gimenez Bareiro</v>
      </c>
      <c r="D163" s="157">
        <f>'[1]INFORME '!E44</f>
        <v>117582000</v>
      </c>
      <c r="E163" s="157" t="str">
        <f>'[1]INFORME '!F44</f>
        <v>En ejecución</v>
      </c>
      <c r="F163" s="161" t="str">
        <f>'[1]INFORME '!G44</f>
        <v xml:space="preserve">https://www.contrataciones.gov.py/licitaciones/adjudicacion/412444-adquisicion-equipos-audiovisuales-1/resumen-adjudicacion.html#proveedores </v>
      </c>
      <c r="G163" s="162"/>
      <c r="H163" s="6"/>
    </row>
    <row r="164" spans="1:8" ht="19.95" customHeight="1">
      <c r="A164" s="156">
        <f>'[1]INFORME '!B45</f>
        <v>412536</v>
      </c>
      <c r="B164" s="156" t="str">
        <f>'[1]INFORME '!C45</f>
        <v>Adquisicion De Toner Y Tinta Para Impresoras</v>
      </c>
      <c r="C164" s="156" t="str">
        <f>'[1]INFORME '!D45</f>
        <v>PS Line S.A.</v>
      </c>
      <c r="D164" s="157">
        <f>'[1]INFORME '!E45</f>
        <v>217600000</v>
      </c>
      <c r="E164" s="157" t="str">
        <f>'[1]INFORME '!F45</f>
        <v>Finalizado</v>
      </c>
      <c r="F164" s="161" t="str">
        <f>'[1]INFORME '!G45</f>
        <v xml:space="preserve">https://www.contrataciones.gov.py/licitaciones/adjudicacion/412536-adquisicion-toner-tinta-impresoras-1/resumen-adjudicacion.html#proveedores </v>
      </c>
      <c r="G164" s="162"/>
      <c r="H164" s="6"/>
    </row>
    <row r="165" spans="1:8" ht="19.95" customHeight="1">
      <c r="A165" s="156">
        <f>'[1]INFORME '!B46</f>
        <v>412536</v>
      </c>
      <c r="B165" s="156" t="str">
        <f>'[1]INFORME '!C46</f>
        <v>Adquisicion De Toner Y Tinta Para Impresoras</v>
      </c>
      <c r="C165" s="156" t="str">
        <f>'[1]INFORME '!D46</f>
        <v>Printec SA</v>
      </c>
      <c r="D165" s="157">
        <f>'[1]INFORME '!E46</f>
        <v>211244000</v>
      </c>
      <c r="E165" s="157" t="str">
        <f>'[1]INFORME '!F46</f>
        <v>Finalizado</v>
      </c>
      <c r="F165" s="161" t="str">
        <f>'[1]INFORME '!G46</f>
        <v xml:space="preserve">https://www.contrataciones.gov.py/licitaciones/adjudicacion/412536-adquisicion-toner-tinta-impresoras-1/resumen-adjudicacion.html#proveedores </v>
      </c>
      <c r="G165" s="162"/>
      <c r="H165" s="6"/>
    </row>
    <row r="166" spans="1:8" ht="19.95" customHeight="1">
      <c r="A166" s="156">
        <f>'[1]INFORME '!B47</f>
        <v>412020</v>
      </c>
      <c r="B166" s="156" t="str">
        <f>'[1]INFORME '!C47</f>
        <v>Adquisicion De Insumos, Reactivos Y Accesorios De Laboratorio</v>
      </c>
      <c r="C166" s="156" t="str">
        <f>'[1]INFORME '!D47</f>
        <v>Medical Quimica S.A</v>
      </c>
      <c r="D166" s="157">
        <f>'[1]INFORME '!E47</f>
        <v>113052835</v>
      </c>
      <c r="E166" s="157" t="str">
        <f>'[1]INFORME '!F47</f>
        <v>En ejecución</v>
      </c>
      <c r="F166" s="161" t="str">
        <f>'[1]INFORME '!G47</f>
        <v xml:space="preserve">https://www.contrataciones.gov.py/licitaciones/adjudicacion/412020-adquisicion-insumos-reactivos-accesorios-laboratorio-1/resumen-adjudicacion.html#proveedores </v>
      </c>
      <c r="G166" s="162"/>
      <c r="H166" s="6"/>
    </row>
    <row r="167" spans="1:8" ht="19.95" customHeight="1">
      <c r="A167" s="156">
        <f>'[1]INFORME '!B48</f>
        <v>412020</v>
      </c>
      <c r="B167" s="156" t="str">
        <f>'[1]INFORME '!C48</f>
        <v>Adquisicion De Insumos, Reactivos Y Accesorios De Laboratorio</v>
      </c>
      <c r="C167" s="156" t="str">
        <f>'[1]INFORME '!D48</f>
        <v>San Nicolas S.R.L.</v>
      </c>
      <c r="D167" s="157">
        <f>'[1]INFORME '!E48</f>
        <v>33225000</v>
      </c>
      <c r="E167" s="157" t="str">
        <f>'[1]INFORME '!F48</f>
        <v>En ejecución</v>
      </c>
      <c r="F167" s="161" t="str">
        <f>'[1]INFORME '!G48</f>
        <v xml:space="preserve">https://www.contrataciones.gov.py/licitaciones/adjudicacion/412020-adquisicion-insumos-reactivos-accesorios-laboratorio-1/resumen-adjudicacion.html#proveedores </v>
      </c>
      <c r="G167" s="162"/>
      <c r="H167" s="6"/>
    </row>
    <row r="168" spans="1:8" ht="19.95" customHeight="1">
      <c r="A168" s="156">
        <f>'[1]INFORME '!B49</f>
        <v>412020</v>
      </c>
      <c r="B168" s="156" t="str">
        <f>'[1]INFORME '!C49</f>
        <v>Adquisicion De Insumos, Reactivos Y Accesorios De Laboratorio</v>
      </c>
      <c r="C168" s="156" t="str">
        <f>'[1]INFORME '!D49</f>
        <v>Vicente Scavone &amp; Cia. S.A.E</v>
      </c>
      <c r="D168" s="157">
        <f>'[1]INFORME '!E49</f>
        <v>89025000</v>
      </c>
      <c r="E168" s="157" t="str">
        <f>'[1]INFORME '!F49</f>
        <v>En ejecución</v>
      </c>
      <c r="F168" s="161" t="str">
        <f>'[1]INFORME '!G49</f>
        <v xml:space="preserve">https://www.contrataciones.gov.py/licitaciones/adjudicacion/412020-adquisicion-insumos-reactivos-accesorios-laboratorio-1/resumen-adjudicacion.html#proveedores </v>
      </c>
      <c r="G168" s="162"/>
      <c r="H168" s="6"/>
    </row>
    <row r="169" spans="1:8" ht="19.95" customHeight="1">
      <c r="A169" s="156">
        <f>'[1]INFORME '!B50</f>
        <v>412020</v>
      </c>
      <c r="B169" s="156" t="str">
        <f>'[1]INFORME '!C50</f>
        <v>Adquisicion De Insumos, Reactivos Y Accesorios De Laboratorio</v>
      </c>
      <c r="C169" s="156" t="str">
        <f>'[1]INFORME '!D50</f>
        <v>G T Scientific S.A.</v>
      </c>
      <c r="D169" s="157">
        <f>'[1]INFORME '!E50</f>
        <v>104416646</v>
      </c>
      <c r="E169" s="157" t="str">
        <f>'[1]INFORME '!F50</f>
        <v>En ejecución</v>
      </c>
      <c r="F169" s="161" t="str">
        <f>'[1]INFORME '!G50</f>
        <v xml:space="preserve">https://www.contrataciones.gov.py/licitaciones/adjudicacion/412020-adquisicion-insumos-reactivos-accesorios-laboratorio-1/resumen-adjudicacion.html#proveedores </v>
      </c>
      <c r="G169" s="162"/>
      <c r="H169" s="6"/>
    </row>
    <row r="170" spans="1:8" ht="19.95" customHeight="1">
      <c r="A170" s="156">
        <f>'[1]INFORME '!B51</f>
        <v>412020</v>
      </c>
      <c r="B170" s="156" t="str">
        <f>'[1]INFORME '!C51</f>
        <v>Adquisicion De Insumos, Reactivos Y Accesorios De Laboratorio</v>
      </c>
      <c r="C170" s="156" t="str">
        <f>'[1]INFORME '!D51</f>
        <v>Drogueria Italquimica Sociedad Anonima</v>
      </c>
      <c r="D170" s="157">
        <f>'[1]INFORME '!E51</f>
        <v>96738000</v>
      </c>
      <c r="E170" s="157" t="str">
        <f>'[1]INFORME '!F51</f>
        <v>En ejecución</v>
      </c>
      <c r="F170" s="161" t="str">
        <f>'[1]INFORME '!G51</f>
        <v xml:space="preserve">https://www.contrataciones.gov.py/licitaciones/adjudicacion/412020-adquisicion-insumos-reactivos-accesorios-laboratorio-1/resumen-adjudicacion.html#proveedores </v>
      </c>
      <c r="G170" s="162"/>
      <c r="H170" s="6"/>
    </row>
    <row r="171" spans="1:8" ht="19.95" customHeight="1">
      <c r="A171" s="156">
        <f>'[1]INFORME '!B52</f>
        <v>412020</v>
      </c>
      <c r="B171" s="156" t="str">
        <f>'[1]INFORME '!C52</f>
        <v>Adquisicion De Insumos, Reactivos Y Accesorios De Laboratorio</v>
      </c>
      <c r="C171" s="156" t="str">
        <f>'[1]INFORME '!D52</f>
        <v>Labsol S.A.</v>
      </c>
      <c r="D171" s="157">
        <f>'[1]INFORME '!E52</f>
        <v>13150000</v>
      </c>
      <c r="E171" s="157" t="str">
        <f>'[1]INFORME '!F52</f>
        <v>En ejecución</v>
      </c>
      <c r="F171" s="161" t="str">
        <f>'[1]INFORME '!G52</f>
        <v xml:space="preserve">https://www.contrataciones.gov.py/licitaciones/adjudicacion/412020-adquisicion-insumos-reactivos-accesorios-laboratorio-1/resumen-adjudicacion.html#proveedores </v>
      </c>
      <c r="G171" s="162"/>
      <c r="H171" s="6"/>
    </row>
    <row r="172" spans="1:8" ht="19.95" customHeight="1">
      <c r="A172" s="156">
        <f>'[1]INFORME '!B53</f>
        <v>412020</v>
      </c>
      <c r="B172" s="156" t="str">
        <f>'[1]INFORME '!C53</f>
        <v>Adquisicion De Insumos, Reactivos Y Accesorios De Laboratorio</v>
      </c>
      <c r="C172" s="156" t="str">
        <f>'[1]INFORME '!D53</f>
        <v>Infotec Sa</v>
      </c>
      <c r="D172" s="157">
        <f>'[1]INFORME '!E53</f>
        <v>393438440</v>
      </c>
      <c r="E172" s="157" t="str">
        <f>'[1]INFORME '!F53</f>
        <v>En ejecución</v>
      </c>
      <c r="F172" s="161" t="str">
        <f>'[1]INFORME '!G53</f>
        <v xml:space="preserve">https://www.contrataciones.gov.py/licitaciones/adjudicacion/412020-adquisicion-insumos-reactivos-accesorios-laboratorio-1/resumen-adjudicacion.html#proveedores </v>
      </c>
      <c r="G172" s="162"/>
      <c r="H172" s="6"/>
    </row>
    <row r="173" spans="1:8" ht="19.95" customHeight="1">
      <c r="A173" s="156">
        <f>'[1]INFORME '!B54</f>
        <v>412020</v>
      </c>
      <c r="B173" s="156" t="str">
        <f>'[1]INFORME '!C54</f>
        <v>Adquisicion De Insumos, Reactivos Y Accesorios De Laboratorio</v>
      </c>
      <c r="C173" s="156" t="str">
        <f>'[1]INFORME '!D54</f>
        <v>Chaco Internacional Sa</v>
      </c>
      <c r="D173" s="157">
        <f>'[1]INFORME '!E54</f>
        <v>275921000</v>
      </c>
      <c r="E173" s="157" t="str">
        <f>'[1]INFORME '!F54</f>
        <v>En ejecución</v>
      </c>
      <c r="F173" s="161" t="str">
        <f>'[1]INFORME '!G54</f>
        <v>https://www.contrataciones.gov.py/licitaciones/adjudicacion/412020-adquisicion-insumos-reactivos-accesorios-laboratorio-1/resumen-adjudicacion.html#proveedores</v>
      </c>
      <c r="G173" s="162"/>
      <c r="H173" s="6"/>
    </row>
    <row r="174" spans="1:8" ht="19.95" customHeight="1">
      <c r="A174" s="156">
        <f>'[1]INFORME '!B55</f>
        <v>412020</v>
      </c>
      <c r="B174" s="156" t="str">
        <f>'[1]INFORME '!C55</f>
        <v>Adquisicion De Insumos, Reactivos Y Accesorios De Laboratorio</v>
      </c>
      <c r="C174" s="156" t="str">
        <f>'[1]INFORME '!D55</f>
        <v>Charpentier Srl</v>
      </c>
      <c r="D174" s="157">
        <f>'[1]INFORME '!E55</f>
        <v>74644000</v>
      </c>
      <c r="E174" s="157" t="str">
        <f>'[1]INFORME '!F55</f>
        <v>En ejecución</v>
      </c>
      <c r="F174" s="161" t="str">
        <f>'[1]INFORME '!G55</f>
        <v xml:space="preserve">https://www.contrataciones.gov.py/licitaciones/adjudicacion/412020-adquisicion-insumos-reactivos-accesorios-laboratorio-1/resumen-adjudicacion.html#proveedores </v>
      </c>
      <c r="G174" s="162"/>
      <c r="H174" s="6"/>
    </row>
    <row r="175" spans="1:8" ht="19.95" customHeight="1">
      <c r="A175" s="156">
        <f>'[1]INFORME '!B56</f>
        <v>412020</v>
      </c>
      <c r="B175" s="156" t="str">
        <f>'[1]INFORME '!C56</f>
        <v>Adquisicion De Insumos, Reactivos Y Accesorios De Laboratorio</v>
      </c>
      <c r="C175" s="156" t="str">
        <f>'[1]INFORME '!D56</f>
        <v>Biko Paraguay S.A.</v>
      </c>
      <c r="D175" s="157">
        <f>'[1]INFORME '!E56</f>
        <v>16855000</v>
      </c>
      <c r="E175" s="157" t="str">
        <f>'[1]INFORME '!F56</f>
        <v>En ejecución</v>
      </c>
      <c r="F175" s="161" t="str">
        <f>'[1]INFORME '!G56</f>
        <v xml:space="preserve">https://www.contrataciones.gov.py/licitaciones/adjudicacion/412020-adquisicion-insumos-reactivos-accesorios-laboratorio-1/resumen-adjudicacion.html#proveedores </v>
      </c>
      <c r="G175" s="162"/>
      <c r="H175" s="6"/>
    </row>
    <row r="176" spans="1:8" ht="19.95" customHeight="1">
      <c r="A176" s="156">
        <f>'[1]INFORME '!B57</f>
        <v>415082</v>
      </c>
      <c r="B176" s="156" t="str">
        <f>'[1]INFORME '!C57</f>
        <v>Diseño Y Construccion Para Laboratorio De Senave</v>
      </c>
      <c r="C176" s="156" t="str">
        <f>'[1]INFORME '!D57</f>
        <v>Iniciativas Constructivas Sociedad Anonima</v>
      </c>
      <c r="D176" s="157">
        <f>'[1]INFORME '!E57</f>
        <v>10828223743</v>
      </c>
      <c r="E176" s="157" t="str">
        <f>'[1]INFORME '!F57</f>
        <v>En ejecución</v>
      </c>
      <c r="F176" s="161" t="str">
        <f>'[1]INFORME '!G57</f>
        <v xml:space="preserve">https://www.contrataciones.gov.py/licitaciones/adjudicacion/415082-diseno-construccion-laboratorio-senave-1/resumen-adjudicacion.html#proveedores </v>
      </c>
      <c r="G176" s="162"/>
      <c r="H176" s="6"/>
    </row>
    <row r="177" spans="1:8" ht="19.95" customHeight="1">
      <c r="A177" s="156">
        <f>'[1]INFORME '!B58</f>
        <v>417672</v>
      </c>
      <c r="B177" s="156" t="str">
        <f>'[1]INFORME '!C58</f>
        <v>Adquisicion De Repuestos Para Equipos De Laboratorio</v>
      </c>
      <c r="C177" s="156" t="str">
        <f>'[1]INFORME '!D58</f>
        <v>Charpentier Srl</v>
      </c>
      <c r="D177" s="157">
        <f>'[1]INFORME '!E58</f>
        <v>278880000</v>
      </c>
      <c r="E177" s="157" t="str">
        <f>'[1]INFORME '!F58</f>
        <v>En ejecución</v>
      </c>
      <c r="F177" s="161" t="str">
        <f>'[1]INFORME '!G58</f>
        <v xml:space="preserve">https://www.contrataciones.gov.py/licitaciones/adjudicacion/417672-adquisicion-repuestos-equipos-laboratorio-1/resumen-adjudicacion.html#proveedores </v>
      </c>
      <c r="G177" s="162"/>
      <c r="H177" s="6"/>
    </row>
    <row r="178" spans="1:8" ht="19.95" customHeight="1">
      <c r="A178" s="156">
        <f>'[1]INFORME '!B59</f>
        <v>417672</v>
      </c>
      <c r="B178" s="156" t="str">
        <f>'[1]INFORME '!C59</f>
        <v>Adquisicion De Repuestos Para Equipos De Laboratorio</v>
      </c>
      <c r="C178" s="156" t="str">
        <f>'[1]INFORME '!D59</f>
        <v>Drogueria Italquimica Sociedad Anonima</v>
      </c>
      <c r="D178" s="157">
        <f>'[1]INFORME '!E59</f>
        <v>48200000</v>
      </c>
      <c r="E178" s="157" t="str">
        <f>'[1]INFORME '!F59</f>
        <v>En ejecución</v>
      </c>
      <c r="F178" s="161" t="str">
        <f>'[1]INFORME '!G59</f>
        <v xml:space="preserve">https://www.contrataciones.gov.py/licitaciones/adjudicacion/417672-adquisicion-repuestos-equipos-laboratorio-1/resumen-adjudicacion.html#proveedores </v>
      </c>
      <c r="G178" s="162"/>
      <c r="H178" s="6"/>
    </row>
    <row r="179" spans="1:8" ht="19.95" customHeight="1">
      <c r="A179" s="156">
        <f>'[1]INFORME '!B60</f>
        <v>417672</v>
      </c>
      <c r="B179" s="156" t="str">
        <f>'[1]INFORME '!C60</f>
        <v>Adquisicion De Repuestos Para Equipos De Laboratorio</v>
      </c>
      <c r="C179" s="156" t="str">
        <f>'[1]INFORME '!D60</f>
        <v>Labsol S.A.</v>
      </c>
      <c r="D179" s="157">
        <f>'[1]INFORME '!E60</f>
        <v>11861920</v>
      </c>
      <c r="E179" s="157" t="str">
        <f>'[1]INFORME '!F60</f>
        <v>En ejecución</v>
      </c>
      <c r="F179" s="161" t="str">
        <f>'[1]INFORME '!G60</f>
        <v xml:space="preserve">https://www.contrataciones.gov.py/licitaciones/adjudicacion/417672-adquisicion-repuestos-equipos-laboratorio-1/resumen-adjudicacion.html#proveedores </v>
      </c>
      <c r="G179" s="162"/>
      <c r="H179" s="6"/>
    </row>
    <row r="180" spans="1:8" ht="19.95" customHeight="1">
      <c r="A180" s="156">
        <f>'[1]INFORME '!B61</f>
        <v>417672</v>
      </c>
      <c r="B180" s="156" t="str">
        <f>'[1]INFORME '!C61</f>
        <v>Adquisicion De Repuestos Para Equipos De Laboratorio</v>
      </c>
      <c r="C180" s="156" t="str">
        <f>'[1]INFORME '!D61</f>
        <v>Ingenieria Tecnica Especializada Sa</v>
      </c>
      <c r="D180" s="157">
        <f>'[1]INFORME '!E61</f>
        <v>183535000</v>
      </c>
      <c r="E180" s="157" t="str">
        <f>'[1]INFORME '!F61</f>
        <v>En ejecución</v>
      </c>
      <c r="F180" s="161" t="str">
        <f>'[1]INFORME '!G61</f>
        <v xml:space="preserve">https://www.contrataciones.gov.py/licitaciones/adjudicacion/417672-adquisicion-repuestos-equipos-laboratorio-1/resumen-adjudicacion.html#proveedores </v>
      </c>
      <c r="G180" s="162"/>
      <c r="H180" s="6"/>
    </row>
    <row r="181" spans="1:8" ht="19.95" customHeight="1">
      <c r="A181" s="156">
        <f>'[1]INFORME '!B62</f>
        <v>418134</v>
      </c>
      <c r="B181" s="156" t="str">
        <f>'[1]INFORME '!C62</f>
        <v>Sistema De Gestión Integral De Monitoreo Y Seguimiento De Actividades</v>
      </c>
      <c r="C181" s="156" t="str">
        <f>'[1]INFORME '!D62</f>
        <v>Juan Carlos Lopez Aguayo</v>
      </c>
      <c r="D181" s="157">
        <f>'[1]INFORME '!E62</f>
        <v>161660000</v>
      </c>
      <c r="E181" s="157" t="str">
        <f>'[1]INFORME '!F62</f>
        <v>En ejecución</v>
      </c>
      <c r="F181" s="161" t="str">
        <f>'[1]INFORME '!G62</f>
        <v xml:space="preserve">https://www.contrataciones.gov.py/licitaciones/adjudicacion/418134-sistema-gestion-integral-monitoreo-seguimiento-actividades-1/resumen-adjudicacion.html#proveedores </v>
      </c>
      <c r="G181" s="162"/>
      <c r="H181" s="6"/>
    </row>
    <row r="182" spans="1:8" ht="19.95" customHeight="1">
      <c r="A182" s="156">
        <f>'[1]INFORME '!B63</f>
        <v>418730</v>
      </c>
      <c r="B182" s="156" t="str">
        <f>'[1]INFORME '!C63</f>
        <v>Digitalizacion (Rendicion De Cuentas, Direccion De Contrataciones, Contabilidad, Dag Cuerpo 1)</v>
      </c>
      <c r="C182" s="156" t="str">
        <f>'[1]INFORME '!D63</f>
        <v>Data Systems Sa Emisora De Capital Abierto</v>
      </c>
      <c r="D182" s="157">
        <f>'[1]INFORME '!E63</f>
        <v>955000000</v>
      </c>
      <c r="E182" s="157" t="str">
        <f>'[1]INFORME '!F63</f>
        <v>En ejecución</v>
      </c>
      <c r="F182" s="161" t="str">
        <f>'[1]INFORME '!G63</f>
        <v xml:space="preserve">https://www.contrataciones.gov.py/licitaciones/adjudicacion/418730-digitalizacion-rendicion-cuentas-direccion-contrataciones-contabilidad-dag-cuerpo-1-1/resumen-adjudicacion.html#proveedores </v>
      </c>
      <c r="G182" s="162"/>
      <c r="H182" s="6"/>
    </row>
    <row r="183" spans="1:8" ht="19.95" customHeight="1">
      <c r="A183" s="156">
        <f>'[1]INFORME '!B64</f>
        <v>412557</v>
      </c>
      <c r="B183" s="156" t="str">
        <f>'[1]INFORME '!C64</f>
        <v>Soporte Seguridad Informatica</v>
      </c>
      <c r="C183" s="156" t="str">
        <f>'[1]INFORME '!D64</f>
        <v>Telefonica Celular Del Paraguay Sae (Telecel Sae)</v>
      </c>
      <c r="D183" s="157">
        <f>'[1]INFORME '!E64</f>
        <v>756600000</v>
      </c>
      <c r="E183" s="157" t="str">
        <f>'[1]INFORME '!F64</f>
        <v>En ejecución</v>
      </c>
      <c r="F183" s="161" t="str">
        <f>'[1]INFORME '!G64</f>
        <v xml:space="preserve">https://www.contrataciones.gov.py/licitaciones/adjudicacion/412557-soporte-seguridad-informatica-1/resumen-adjudicacion.html#proveedores </v>
      </c>
      <c r="G183" s="162"/>
      <c r="H183" s="6"/>
    </row>
    <row r="184" spans="1:8" ht="19.95" customHeight="1">
      <c r="A184" s="156">
        <f>'[1]INFORME '!B65</f>
        <v>412595</v>
      </c>
      <c r="B184" s="156" t="str">
        <f>'[1]INFORME '!C65</f>
        <v>Adquisicion De Equipos De Laboratorio</v>
      </c>
      <c r="C184" s="156" t="str">
        <f>'[1]INFORME '!D65</f>
        <v>Drogueria Italquimica Sociedad Anonima</v>
      </c>
      <c r="D184" s="157">
        <f>'[1]INFORME '!E65</f>
        <v>46800000</v>
      </c>
      <c r="E184" s="157" t="str">
        <f>'[1]INFORME '!F65</f>
        <v>En ejecución</v>
      </c>
      <c r="F184" s="161" t="str">
        <f>'[1]INFORME '!G65</f>
        <v>https://www.contrataciones.gov.py/licitaciones/adjudicacion/412595-adquisicion-equipos-laboratorio-1/resumen-adjudicacion.html#proveedores</v>
      </c>
      <c r="G184" s="162"/>
      <c r="H184" s="6"/>
    </row>
    <row r="185" spans="1:8" ht="19.95" customHeight="1">
      <c r="A185" s="156">
        <f>'[1]INFORME '!B66</f>
        <v>412595</v>
      </c>
      <c r="B185" s="156" t="str">
        <f>'[1]INFORME '!C66</f>
        <v>Adquisicion De Equipos De Laboratorio</v>
      </c>
      <c r="C185" s="156" t="str">
        <f>'[1]INFORME '!D66</f>
        <v>Sumi Sociedad Anonima</v>
      </c>
      <c r="D185" s="157">
        <f>'[1]INFORME '!E66</f>
        <v>713212000</v>
      </c>
      <c r="E185" s="157" t="str">
        <f>'[1]INFORME '!F66</f>
        <v>En ejecución</v>
      </c>
      <c r="F185" s="161" t="str">
        <f>'[1]INFORME '!G66</f>
        <v>https://www.contrataciones.gov.py/licitaciones/adjudicacion/412595-adquisicion-equipos-laboratorio-1/resumen-adjudicacion.html#proveedores</v>
      </c>
      <c r="G185" s="162"/>
      <c r="H185" s="6"/>
    </row>
    <row r="186" spans="1:8" ht="19.95" customHeight="1">
      <c r="A186" s="156">
        <f>'[1]INFORME '!B67</f>
        <v>412595</v>
      </c>
      <c r="B186" s="156" t="str">
        <f>'[1]INFORME '!C67</f>
        <v>Adquisicion De Equipos De Laboratorio</v>
      </c>
      <c r="C186" s="156" t="str">
        <f>'[1]INFORME '!D67</f>
        <v>Alvog S.A.</v>
      </c>
      <c r="D186" s="157">
        <f>'[1]INFORME '!E67</f>
        <v>63549998</v>
      </c>
      <c r="E186" s="157" t="str">
        <f>'[1]INFORME '!F67</f>
        <v>En ejecución</v>
      </c>
      <c r="F186" s="161" t="str">
        <f>'[1]INFORME '!G67</f>
        <v xml:space="preserve">https://www.contrataciones.gov.py/licitaciones/adjudicacion/412595-adquisicion-equipos-laboratorio-1/resumen-adjudicacion.html#proveedores  </v>
      </c>
      <c r="G186" s="162"/>
      <c r="H186" s="6"/>
    </row>
    <row r="187" spans="1:8" ht="19.95" customHeight="1">
      <c r="A187" s="156">
        <f>'[1]INFORME '!B68</f>
        <v>412595</v>
      </c>
      <c r="B187" s="156" t="str">
        <f>'[1]INFORME '!C68</f>
        <v>Adquisicion De Equipos De Laboratorio</v>
      </c>
      <c r="C187" s="156" t="str">
        <f>'[1]INFORME '!D68</f>
        <v>Charpentier Srl</v>
      </c>
      <c r="D187" s="157">
        <f>'[1]INFORME '!E68</f>
        <v>120500000</v>
      </c>
      <c r="E187" s="157" t="str">
        <f>'[1]INFORME '!F68</f>
        <v>En ejecución</v>
      </c>
      <c r="F187" s="161" t="str">
        <f>'[1]INFORME '!G68</f>
        <v xml:space="preserve">https://www.contrataciones.gov.py/licitaciones/adjudicacion/412595-adquisicion-equipos-laboratorio-1/resumen-adjudicacion.html#proveedores  </v>
      </c>
      <c r="G187" s="162"/>
      <c r="H187" s="6"/>
    </row>
    <row r="188" spans="1:8" ht="19.95" customHeight="1">
      <c r="A188" s="156">
        <f>'[1]INFORME '!B69</f>
        <v>412595</v>
      </c>
      <c r="B188" s="156" t="str">
        <f>'[1]INFORME '!C69</f>
        <v>Adquisicion De Equipos De Laboratorio</v>
      </c>
      <c r="C188" s="156" t="str">
        <f>'[1]INFORME '!D69</f>
        <v>Labsol S.A.</v>
      </c>
      <c r="D188" s="157">
        <f>'[1]INFORME '!E69</f>
        <v>7271000</v>
      </c>
      <c r="E188" s="157" t="str">
        <f>'[1]INFORME '!F69</f>
        <v>En ejecución</v>
      </c>
      <c r="F188" s="161" t="str">
        <f>'[1]INFORME '!G69</f>
        <v>https://www.contrataciones.gov.py/licitaciones/adjudicacion/412595-adquisicion-equipos-laboratorio-1/resumen-adjudicacion.html#proveedores</v>
      </c>
      <c r="G188" s="162"/>
      <c r="H188" s="6"/>
    </row>
    <row r="189" spans="1:8" ht="19.95" customHeight="1">
      <c r="A189" s="156">
        <f>'[1]INFORME '!B70</f>
        <v>412595</v>
      </c>
      <c r="B189" s="156" t="str">
        <f>'[1]INFORME '!C70</f>
        <v>Adquisicion De Equipos De Laboratorio</v>
      </c>
      <c r="C189" s="156" t="str">
        <f>'[1]INFORME '!D70</f>
        <v>Bioerix S.A.</v>
      </c>
      <c r="D189" s="157">
        <f>'[1]INFORME '!E70</f>
        <v>66000000</v>
      </c>
      <c r="E189" s="157" t="str">
        <f>'[1]INFORME '!F70</f>
        <v>En ejecución</v>
      </c>
      <c r="F189" s="161" t="str">
        <f>'[1]INFORME '!G70</f>
        <v xml:space="preserve">https://www.contrataciones.gov.py/licitaciones/adjudicacion/412595-adquisicion-equipos-laboratorio-1/resumen-adjudicacion.html#proveedores  </v>
      </c>
      <c r="G189" s="162"/>
      <c r="H189" s="6"/>
    </row>
    <row r="190" spans="1:8" ht="19.95" customHeight="1">
      <c r="A190" s="156">
        <f>'[1]INFORME '!B71</f>
        <v>412595</v>
      </c>
      <c r="B190" s="156" t="str">
        <f>'[1]INFORME '!C71</f>
        <v>Adquisicion De Equipos De Laboratorio</v>
      </c>
      <c r="C190" s="156" t="str">
        <f>'[1]INFORME '!D71</f>
        <v>Eximpar SRL</v>
      </c>
      <c r="D190" s="157">
        <f>'[1]INFORME '!E71</f>
        <v>35000000</v>
      </c>
      <c r="E190" s="157" t="str">
        <f>'[1]INFORME '!F71</f>
        <v>En ejecución</v>
      </c>
      <c r="F190" s="161" t="str">
        <f>'[1]INFORME '!G71</f>
        <v xml:space="preserve">https://www.contrataciones.gov.py/licitaciones/adjudicacion/412595-adquisicion-equipos-laboratorio-1/resumen-adjudicacion.html#proveedores  </v>
      </c>
      <c r="G190" s="162"/>
      <c r="H190" s="6"/>
    </row>
    <row r="191" spans="1:8" ht="19.95" customHeight="1">
      <c r="A191" s="156">
        <f>'[1]INFORME '!B72</f>
        <v>412595</v>
      </c>
      <c r="B191" s="156" t="str">
        <f>'[1]INFORME '!C72</f>
        <v>Adquisicion De Equipos De Laboratorio</v>
      </c>
      <c r="C191" s="156" t="str">
        <f>'[1]INFORME '!D72</f>
        <v>Dysa Healthcare S.A.</v>
      </c>
      <c r="D191" s="157">
        <f>'[1]INFORME '!E72</f>
        <v>406199000</v>
      </c>
      <c r="E191" s="157" t="str">
        <f>'[1]INFORME '!F72</f>
        <v>En ejecución</v>
      </c>
      <c r="F191" s="161" t="str">
        <f>'[1]INFORME '!G72</f>
        <v xml:space="preserve">https://www.contrataciones.gov.py/licitaciones/adjudicacion/412595-adquisicion-equipos-laboratorio-1/resumen-adjudicacion.html#proveedores  </v>
      </c>
      <c r="G191" s="162"/>
      <c r="H191" s="6"/>
    </row>
    <row r="192" spans="1:8" ht="19.95" customHeight="1">
      <c r="A192" s="156">
        <f>'[1]INFORME '!B73</f>
        <v>420040</v>
      </c>
      <c r="B192" s="156" t="str">
        <f>'[1]INFORME '!C73</f>
        <v>Adquisicion De Etiquetas Para La Dicao</v>
      </c>
      <c r="C192" s="156" t="str">
        <f>'[1]INFORME '!D73</f>
        <v>Prodoc Sociedad Anonima</v>
      </c>
      <c r="D192" s="157">
        <f>'[1]INFORME '!E73</f>
        <v>150000000</v>
      </c>
      <c r="E192" s="157" t="str">
        <f>'[1]INFORME '!F73</f>
        <v>En ejecución</v>
      </c>
      <c r="F192" s="161" t="str">
        <f>'[1]INFORME '!G73</f>
        <v xml:space="preserve">https://www.contrataciones.gov.py/licitaciones/adjudicacion/420040-adquisicion-etiquetas-dicao-1/resumen-adjudicacion.html#proveedores </v>
      </c>
      <c r="G192" s="162"/>
      <c r="H192" s="6"/>
    </row>
    <row r="193" spans="1:8" ht="19.95" customHeight="1">
      <c r="A193" s="156">
        <f>'[1]INFORME '!B74</f>
        <v>419578</v>
      </c>
      <c r="B193" s="156" t="str">
        <f>'[1]INFORME '!C74</f>
        <v>Adquisicon De Accesorios E Insumos Para El Laboratorio</v>
      </c>
      <c r="C193" s="156" t="str">
        <f>'[1]INFORME '!D74</f>
        <v>Drogueria Italquimica Sociedad Anonima</v>
      </c>
      <c r="D193" s="157">
        <f>'[1]INFORME '!E74</f>
        <v>457960000</v>
      </c>
      <c r="E193" s="157" t="str">
        <f>'[1]INFORME '!F74</f>
        <v>En ejecución</v>
      </c>
      <c r="F193" s="161" t="str">
        <f>'[1]INFORME '!G74</f>
        <v xml:space="preserve">https://www.contrataciones.gov.py/licitaciones/adjudicacion/419578-adquisicion-accesorios-e-insumos-laboratorio-1/resumen-adjudicacion.html#proveedores </v>
      </c>
      <c r="G193" s="162"/>
      <c r="H193" s="6"/>
    </row>
    <row r="194" spans="1:8" ht="19.95" customHeight="1">
      <c r="A194" s="156">
        <f>'[1]INFORME '!B75</f>
        <v>418643</v>
      </c>
      <c r="B194" s="156" t="str">
        <f>'[1]INFORME '!C75</f>
        <v>Adquisicion De Impresoras</v>
      </c>
      <c r="C194" s="156" t="str">
        <f>'[1]INFORME '!D75</f>
        <v>Printec Sa</v>
      </c>
      <c r="D194" s="157">
        <f>'[1]INFORME '!E75</f>
        <v>291000000</v>
      </c>
      <c r="E194" s="157" t="str">
        <f>'[1]INFORME '!F75</f>
        <v>En ejecución</v>
      </c>
      <c r="F194" s="161" t="str">
        <f>'[1]INFORME '!G75</f>
        <v xml:space="preserve">https://www.contrataciones.gov.py/licitaciones/adjudicacion/418643-adquisicion-impresoras-1/resumen-adjudicacion.html#proveedores </v>
      </c>
      <c r="G194" s="162"/>
      <c r="H194" s="6"/>
    </row>
    <row r="195" spans="1:8" ht="19.95" customHeight="1">
      <c r="A195" s="156">
        <f>'[1]INFORME '!B76</f>
        <v>418643</v>
      </c>
      <c r="B195" s="156" t="str">
        <f>'[1]INFORME '!C76</f>
        <v>Adquisicion De Impresoras</v>
      </c>
      <c r="C195" s="156" t="str">
        <f>'[1]INFORME '!D76</f>
        <v>Data Systems Sa Emisora De Capital Abierto</v>
      </c>
      <c r="D195" s="157">
        <f>'[1]INFORME '!E76</f>
        <v>119839764</v>
      </c>
      <c r="E195" s="157" t="str">
        <f>'[1]INFORME '!F76</f>
        <v>En ejecución</v>
      </c>
      <c r="F195" s="161" t="str">
        <f>'[1]INFORME '!G76</f>
        <v xml:space="preserve">https://www.contrataciones.gov.py/licitaciones/adjudicacion/418643-adquisicion-impresoras-1/resumen-adjudicacion.html#proveedores </v>
      </c>
      <c r="G195" s="162"/>
      <c r="H195" s="6"/>
    </row>
    <row r="196" spans="1:8" ht="19.95" customHeight="1">
      <c r="A196" s="156">
        <f>'[1]INFORME '!B77</f>
        <v>412591</v>
      </c>
      <c r="B196" s="156" t="str">
        <f>'[1]INFORME '!C77</f>
        <v>Adquisicion De Cubiertas Para Vehiculos</v>
      </c>
      <c r="C196" s="156" t="str">
        <f>'[1]INFORME '!D77</f>
        <v>Trans Itapua Srl</v>
      </c>
      <c r="D196" s="157">
        <f>'[1]INFORME '!E77</f>
        <v>174690000</v>
      </c>
      <c r="E196" s="157" t="str">
        <f>'[1]INFORME '!F77</f>
        <v>En ejecución</v>
      </c>
      <c r="F196" s="161" t="str">
        <f>'[1]INFORME '!G77</f>
        <v xml:space="preserve">https://www.contrataciones.gov.py/licitaciones/adjudicacion/412591-adquisicion-cubiertas-vehiculos-1/resumen-adjudicacion.html#proveedores </v>
      </c>
      <c r="G196" s="162"/>
      <c r="H196" s="6"/>
    </row>
    <row r="197" spans="1:8" ht="19.95" customHeight="1">
      <c r="A197" s="156">
        <f>'[1]INFORME '!B78</f>
        <v>412786</v>
      </c>
      <c r="B197" s="156" t="str">
        <f>'[1]INFORME '!C78</f>
        <v>Consultoria En Sanidad Vegetal/Semillas</v>
      </c>
      <c r="C197" s="156" t="str">
        <f>'[1]INFORME '!D78</f>
        <v>Wilfrido Morel Paiva</v>
      </c>
      <c r="D197" s="157">
        <f>'[1]INFORME '!E78</f>
        <v>144000000</v>
      </c>
      <c r="E197" s="157" t="str">
        <f>'[1]INFORME '!F78</f>
        <v>En ejecución</v>
      </c>
      <c r="F197" s="161" t="str">
        <f>'[1]INFORME '!G78</f>
        <v xml:space="preserve">https://www.contrataciones.gov.py/licitaciones/adjudicacion/412786-consultoria-sanidad-vegetal-semillas-1/resumen-adjudicacion.html#proveedores </v>
      </c>
      <c r="G197" s="162"/>
      <c r="H197" s="6"/>
    </row>
    <row r="198" spans="1:8" ht="19.95" customHeight="1">
      <c r="A198" s="156">
        <f>'[1]INFORME '!B79</f>
        <v>419708</v>
      </c>
      <c r="B198" s="156" t="str">
        <f>'[1]INFORME '!C79</f>
        <v xml:space="preserve">Contratación de Seguros para Vehiculos, Equipos de Laboratorio, Informáticos, Edificio y Otros. </v>
      </c>
      <c r="C198" s="156" t="str">
        <f>'[1]INFORME '!D79</f>
        <v>Panal Compañía de Seguros S.A.</v>
      </c>
      <c r="D198" s="157">
        <f>'[1]INFORME '!E79</f>
        <v>900000000</v>
      </c>
      <c r="E198" s="157" t="str">
        <f>'[1]INFORME '!F79</f>
        <v>En ejecución</v>
      </c>
      <c r="F198" s="161" t="str">
        <f>'[1]INFORME '!G79</f>
        <v xml:space="preserve">https://www.contrataciones.gov.py/licitaciones/adjudicacion/419708-seguro-vehiculos-equipos-laboratorio-informaticos-edificios-otros-1/resumen-adjudicacion.html#proveedores </v>
      </c>
      <c r="G198" s="162"/>
      <c r="H198" s="6"/>
    </row>
    <row r="199" spans="1:8" ht="19.95" customHeight="1">
      <c r="A199" s="156">
        <f>'[1]INFORME '!B80</f>
        <v>412779</v>
      </c>
      <c r="B199" s="156" t="str">
        <f>'[1]INFORME '!C80</f>
        <v>Consultoria en el Ambito Jurisdiccional para el Derecho Constitucional</v>
      </c>
      <c r="C199" s="156" t="str">
        <f>'[1]INFORME '!D80</f>
        <v>Ruben Galeano</v>
      </c>
      <c r="D199" s="157">
        <f>'[1]INFORME '!E80</f>
        <v>216000000</v>
      </c>
      <c r="E199" s="157" t="str">
        <f>'[1]INFORME '!F80</f>
        <v>En ejecución</v>
      </c>
      <c r="F199" s="161" t="str">
        <f>'[1]INFORME '!G80</f>
        <v xml:space="preserve">https://www.contrataciones.gov.py/licitaciones/adjudicacion/412779-consultoria-ambito-jurisdiccional-derecho-constitucional-1/resumen-adjudicacion.html#proveedores </v>
      </c>
      <c r="G199" s="162"/>
      <c r="H199" s="6"/>
    </row>
    <row r="200" spans="1:8" ht="19.95" customHeight="1">
      <c r="A200" s="156">
        <f>'[1]INFORME '!B81</f>
        <v>412537</v>
      </c>
      <c r="B200" s="156" t="str">
        <f>'[1]INFORME '!C81</f>
        <v>Mantenimiento Y Reparacion De Impresoras</v>
      </c>
      <c r="C200" s="156" t="str">
        <f>'[1]INFORME '!D81</f>
        <v>Printec SA</v>
      </c>
      <c r="D200" s="157">
        <f>'[1]INFORME '!E81</f>
        <v>220000000</v>
      </c>
      <c r="E200" s="157" t="str">
        <f>'[1]INFORME '!F81</f>
        <v>En ejecución</v>
      </c>
      <c r="F200" s="161" t="str">
        <f>'[1]INFORME '!G81</f>
        <v xml:space="preserve">https://www.contrataciones.gov.py/licitaciones/adjudicacion/412537-mantenimiento-reparacion-impresoras-1/resumen-adjudicacion.html#proveedores </v>
      </c>
      <c r="G200" s="162"/>
      <c r="H200" s="6"/>
    </row>
    <row r="201" spans="1:8" ht="19.95" customHeight="1">
      <c r="A201" s="156">
        <f>'[1]INFORME '!B82</f>
        <v>418461</v>
      </c>
      <c r="B201" s="156" t="str">
        <f>'[1]INFORME '!C82</f>
        <v>Consultoria Biologia Molecular</v>
      </c>
      <c r="C201" s="156" t="str">
        <f>'[1]INFORME '!D82</f>
        <v>Marcelo Sebastian Alborno Jover</v>
      </c>
      <c r="D201" s="157">
        <f>'[1]INFORME '!E82</f>
        <v>144000000</v>
      </c>
      <c r="E201" s="157" t="str">
        <f>'[1]INFORME '!F82</f>
        <v>En ejecución</v>
      </c>
      <c r="F201" s="161" t="str">
        <f>'[1]INFORME '!G82</f>
        <v xml:space="preserve">https://www.contrataciones.gov.py/licitaciones/adjudicacion/418461-consultoria-biologia-molecular-1/resumen-adjudicacion.html#proveedores </v>
      </c>
      <c r="G201" s="162">
        <f>'[1]INFORME '!H82</f>
        <v>0</v>
      </c>
      <c r="H201" s="6"/>
    </row>
    <row r="202" spans="1:8" ht="19.95" customHeight="1">
      <c r="A202" s="156">
        <f>'[1]INFORME '!B83</f>
        <v>412441</v>
      </c>
      <c r="B202" s="156" t="str">
        <f>'[1]INFORME '!C83</f>
        <v xml:space="preserve">Adquisición de Casetas Metalicas </v>
      </c>
      <c r="C202" s="156" t="str">
        <f>'[1]INFORME '!D83</f>
        <v>Cabipal Metalmek S.A.</v>
      </c>
      <c r="D202" s="157">
        <f>'[1]INFORME '!E83</f>
        <v>2258600000</v>
      </c>
      <c r="E202" s="157" t="str">
        <f>'[1]INFORME '!F83</f>
        <v>En ejecución</v>
      </c>
      <c r="F202" s="161" t="str">
        <f>'[1]INFORME '!G83</f>
        <v xml:space="preserve">https://www.contrataciones.gov.py/licitaciones/adjudicacion/412441-adquisicion-casetas-metalicas-1/resumen-adjudicacion.html#proveedores </v>
      </c>
      <c r="G202" s="162">
        <f>'[1]INFORME '!H83</f>
        <v>0</v>
      </c>
      <c r="H202" s="6"/>
    </row>
    <row r="203" spans="1:8" ht="19.95" customHeight="1">
      <c r="A203" s="156">
        <f>'[1]INFORME '!B84</f>
        <v>412571</v>
      </c>
      <c r="B203" s="156" t="str">
        <f>'[1]INFORME '!C84</f>
        <v>Mantenimiento Y Reparacion De Equipos De Laboratorio</v>
      </c>
      <c r="C203" s="156" t="str">
        <f>'[1]INFORME '!D84</f>
        <v>Charpentier Srl</v>
      </c>
      <c r="D203" s="157">
        <f>'[1]INFORME '!E84</f>
        <v>107740000</v>
      </c>
      <c r="E203" s="157" t="str">
        <f>'[1]INFORME '!F84</f>
        <v>En ejecución</v>
      </c>
      <c r="F203" s="161" t="str">
        <f>'[1]INFORME '!G84</f>
        <v xml:space="preserve">https://www.contrataciones.gov.py/licitaciones/adjudicacion/412571-mantenimiento-reparacion-equipos-laboratorio-1/resumen-adjudicacion.html#proveedores </v>
      </c>
      <c r="G203" s="162"/>
      <c r="H203" s="6"/>
    </row>
    <row r="204" spans="1:8" ht="19.95" customHeight="1">
      <c r="A204" s="156">
        <f>'[1]INFORME '!B85</f>
        <v>412571</v>
      </c>
      <c r="B204" s="156" t="str">
        <f>'[1]INFORME '!C85</f>
        <v>Mantenimiento Y Reparacion De Equipos De Laboratorio</v>
      </c>
      <c r="C204" s="156" t="str">
        <f>'[1]INFORME '!D85</f>
        <v>Drogueria Italquimica Sociedad Anonima</v>
      </c>
      <c r="D204" s="157">
        <f>'[1]INFORME '!E85</f>
        <v>1041082500</v>
      </c>
      <c r="E204" s="157" t="str">
        <f>'[1]INFORME '!F85</f>
        <v>En ejecución</v>
      </c>
      <c r="F204" s="161" t="str">
        <f>'[1]INFORME '!G85</f>
        <v xml:space="preserve">https://www.contrataciones.gov.py/licitaciones/adjudicacion/412571-mantenimiento-reparacion-equipos-laboratorio-1/resumen-adjudicacion.html#proveedores </v>
      </c>
      <c r="G204" s="162"/>
      <c r="H204" s="6"/>
    </row>
    <row r="205" spans="1:8" ht="19.95" customHeight="1">
      <c r="A205" s="156">
        <f>'[1]INFORME '!B86</f>
        <v>412571</v>
      </c>
      <c r="B205" s="156" t="str">
        <f>'[1]INFORME '!C86</f>
        <v>Mantenimiento Y Reparacion De Equipos De Laboratorio</v>
      </c>
      <c r="C205" s="156" t="str">
        <f>'[1]INFORME '!D86</f>
        <v>In Situ S.A.</v>
      </c>
      <c r="D205" s="157">
        <f>'[1]INFORME '!E86</f>
        <v>11352000</v>
      </c>
      <c r="E205" s="157" t="str">
        <f>'[1]INFORME '!F86</f>
        <v>En ejecución</v>
      </c>
      <c r="F205" s="161" t="str">
        <f>'[1]INFORME '!G86</f>
        <v xml:space="preserve">https://www.contrataciones.gov.py/licitaciones/adjudicacion/412571-mantenimiento-reparacion-equipos-laboratorio-1/resumen-adjudicacion.html#proveedores </v>
      </c>
      <c r="G205" s="162"/>
      <c r="H205" s="6"/>
    </row>
    <row r="206" spans="1:8" ht="19.95" customHeight="1">
      <c r="A206" s="156">
        <f>'[1]INFORME '!B87</f>
        <v>412571</v>
      </c>
      <c r="B206" s="156" t="str">
        <f>'[1]INFORME '!C87</f>
        <v>Mantenimiento Y Reparacion De Equipos De Laboratorio</v>
      </c>
      <c r="C206" s="156" t="str">
        <f>'[1]INFORME '!D87</f>
        <v>Eximpar SRL</v>
      </c>
      <c r="D206" s="157">
        <f>'[1]INFORME '!E87</f>
        <v>143770000</v>
      </c>
      <c r="E206" s="157" t="str">
        <f>'[1]INFORME '!F87</f>
        <v>En ejecución</v>
      </c>
      <c r="F206" s="161" t="str">
        <f>'[1]INFORME '!G87</f>
        <v xml:space="preserve">https://www.contrataciones.gov.py/licitaciones/adjudicacion/412571-mantenimiento-reparacion-equipos-laboratorio-1/resumen-adjudicacion.html#proveedores </v>
      </c>
      <c r="G206" s="162"/>
      <c r="H206" s="6"/>
    </row>
    <row r="207" spans="1:8" ht="19.95" customHeight="1">
      <c r="A207" s="156">
        <f>'[1]INFORME '!B88</f>
        <v>419813</v>
      </c>
      <c r="B207" s="156" t="str">
        <f>'[1]INFORME '!C88</f>
        <v xml:space="preserve">Servicio de Escribania </v>
      </c>
      <c r="C207" s="156" t="str">
        <f>'[1]INFORME '!D88</f>
        <v>Guido Flor</v>
      </c>
      <c r="D207" s="157">
        <f>'[1]INFORME '!E88</f>
        <v>120000000</v>
      </c>
      <c r="E207" s="157" t="str">
        <f>'[1]INFORME '!F88</f>
        <v>En ejecución</v>
      </c>
      <c r="F207" s="161" t="str">
        <f>'[1]INFORME '!G88</f>
        <v xml:space="preserve">https://www.contrataciones.gov.py/licitaciones/adjudicacion/419813-servicio-escribania-1/resumen-adjudicacion.html#proveedores </v>
      </c>
      <c r="G207" s="162"/>
      <c r="H207" s="6"/>
    </row>
    <row r="208" spans="1:8" ht="19.95" customHeight="1">
      <c r="A208" s="156">
        <f>'[1]INFORME '!B89</f>
        <v>411737</v>
      </c>
      <c r="B208" s="156" t="str">
        <f>'[1]INFORME '!C89</f>
        <v xml:space="preserve">Servicio de Fumigación </v>
      </c>
      <c r="C208" s="156" t="str">
        <f>'[1]INFORME '!D89</f>
        <v>Kaavoty Servicios Integrales</v>
      </c>
      <c r="D208" s="157">
        <f>'[1]INFORME '!E89</f>
        <v>35752970</v>
      </c>
      <c r="E208" s="157" t="str">
        <f>'[1]INFORME '!F89</f>
        <v>En ejecución</v>
      </c>
      <c r="F208" s="161" t="str">
        <f>'[1]INFORME '!G89</f>
        <v xml:space="preserve">https://www.contrataciones.gov.py/licitaciones/adjudicacion/411737-servicio-fumigacion-1/resumen-adjudicacion.html#proveedores </v>
      </c>
      <c r="G208" s="162"/>
      <c r="H208" s="6"/>
    </row>
    <row r="209" spans="1:8" ht="19.95" customHeight="1">
      <c r="A209" s="156">
        <f>'[1]INFORME '!B90</f>
        <v>420422</v>
      </c>
      <c r="B209" s="156" t="str">
        <f>'[1]INFORME '!C90</f>
        <v>Recarga De Extintores</v>
      </c>
      <c r="C209" s="156" t="str">
        <f>'[1]INFORME '!D90</f>
        <v>Aldo Oscar Acuña</v>
      </c>
      <c r="D209" s="157">
        <f>'[1]INFORME '!E90</f>
        <v>111833190</v>
      </c>
      <c r="E209" s="157" t="str">
        <f>'[1]INFORME '!F90</f>
        <v>En ejecución</v>
      </c>
      <c r="F209" s="161" t="str">
        <f>'[1]INFORME '!G90</f>
        <v xml:space="preserve">https://www.contrataciones.gov.py/licitaciones/adjudicacion/420422-recarga-extintores-1/resumen-adjudicacion.html#proveedores </v>
      </c>
      <c r="G209" s="162"/>
      <c r="H209" s="6"/>
    </row>
    <row r="210" spans="1:8" ht="19.95" customHeight="1">
      <c r="A210" s="156">
        <f>'[1]INFORME '!B91</f>
        <v>420316</v>
      </c>
      <c r="B210" s="156" t="str">
        <f>'[1]INFORME '!C91</f>
        <v>Adquisicion Para Equipos Video Conferencia</v>
      </c>
      <c r="C210" s="156" t="str">
        <f>'[1]INFORME '!D91</f>
        <v>Servicios Y Soluciones Integrales SRL</v>
      </c>
      <c r="D210" s="157">
        <f>'[1]INFORME '!E91</f>
        <v>153500000</v>
      </c>
      <c r="E210" s="157" t="str">
        <f>'[1]INFORME '!F91</f>
        <v>En ejecución</v>
      </c>
      <c r="F210" s="161" t="str">
        <f>'[1]INFORME '!G91</f>
        <v xml:space="preserve">https://www.contrataciones.gov.py/licitaciones/adjudicacion/420316-adquisicion-equipos-video-conferencia-1/resumen-adjudicacion.html#proveedores </v>
      </c>
      <c r="G210" s="162"/>
      <c r="H210" s="6"/>
    </row>
    <row r="211" spans="1:8" ht="19.95" customHeight="1">
      <c r="A211" s="156">
        <f>'[1]INFORME '!B92</f>
        <v>412806</v>
      </c>
      <c r="B211" s="156" t="str">
        <f>'[1]INFORME '!C92</f>
        <v>Servicio De Desarrollo De Software</v>
      </c>
      <c r="C211" s="156" t="str">
        <f>'[1]INFORME '!D92</f>
        <v>Grupo Horus S.A</v>
      </c>
      <c r="D211" s="157">
        <f>'[1]INFORME '!E92</f>
        <v>800000000</v>
      </c>
      <c r="E211" s="157" t="str">
        <f>'[1]INFORME '!F92</f>
        <v>En ejecución</v>
      </c>
      <c r="F211" s="161" t="str">
        <f>'[1]INFORME '!G92</f>
        <v xml:space="preserve">https://www.contrataciones.gov.py/licitaciones/adjudicacion/412806-servicio-desarrollo-software-1/resumen-adjudicacion.html#proveedores </v>
      </c>
      <c r="G211" s="162"/>
      <c r="H211" s="6"/>
    </row>
    <row r="212" spans="1:8" ht="19.95" customHeight="1">
      <c r="A212" s="156">
        <f>'[1]INFORME '!B93</f>
        <v>412564</v>
      </c>
      <c r="B212" s="156" t="str">
        <f>'[1]INFORME '!C93</f>
        <v>Construcción de Oficina Regional Chaco Filadelfia</v>
      </c>
      <c r="C212" s="156" t="str">
        <f>'[1]INFORME '!D93</f>
        <v>Ecoservice Group S.A.</v>
      </c>
      <c r="D212" s="157">
        <f>'[1]INFORME '!E93</f>
        <v>971152600</v>
      </c>
      <c r="E212" s="157" t="str">
        <f>'[1]INFORME '!F93</f>
        <v>En ejecución</v>
      </c>
      <c r="F212" s="161" t="str">
        <f>'[1]INFORME '!G93</f>
        <v xml:space="preserve">https://www.contrataciones.gov.py/licitaciones/adjudicacion/412564-construccion-oficina-regional-chaco-filadelfia-1/resumen-adjudicacion.html#proveedores </v>
      </c>
      <c r="G212" s="162"/>
      <c r="H212" s="6"/>
    </row>
    <row r="213" spans="1:8" ht="19.95" customHeight="1">
      <c r="A213" s="156">
        <f>'[1]INFORME '!B94</f>
        <v>420430</v>
      </c>
      <c r="B213" s="156" t="str">
        <f>'[1]INFORME '!C94</f>
        <v>Adquisición de Cajas de Carton y Otros</v>
      </c>
      <c r="C213" s="156" t="str">
        <f>'[1]INFORME '!D94</f>
        <v>Frigon S.A.</v>
      </c>
      <c r="D213" s="157">
        <f>'[1]INFORME '!E94</f>
        <v>194996700</v>
      </c>
      <c r="E213" s="157" t="str">
        <f>'[1]INFORME '!F94</f>
        <v>Con protesta</v>
      </c>
      <c r="F213" s="161" t="str">
        <f>'[1]INFORME '!G94</f>
        <v xml:space="preserve">https://www.contrataciones.gov.py/licitaciones/adjudicacion/420430-adquisicion-cajas-carton-otros-1/resumen-adjudicacion.html#proveedores </v>
      </c>
      <c r="G213" s="162"/>
      <c r="H213" s="6"/>
    </row>
    <row r="214" spans="1:8" ht="19.95" customHeight="1">
      <c r="A214" s="156">
        <f>'[1]INFORME '!B95</f>
        <v>412558</v>
      </c>
      <c r="B214" s="156" t="str">
        <f>'[1]INFORME '!C95</f>
        <v>Adquisición de Filtros y Repuestos para Vehiculos</v>
      </c>
      <c r="C214" s="156" t="str">
        <f>'[1]INFORME '!D95</f>
        <v>Lg Trading</v>
      </c>
      <c r="D214" s="157">
        <f>'[1]INFORME '!E95</f>
        <v>379739500</v>
      </c>
      <c r="E214" s="157" t="str">
        <f>'[1]INFORME '!F95</f>
        <v>En ejecución</v>
      </c>
      <c r="F214" s="161" t="str">
        <f>'[1]INFORME '!G95</f>
        <v xml:space="preserve">https://www.contrataciones.gov.py/licitaciones/adjudicacion/412558-adquisicion-filtros-repuestos-vehiculos-1/resumen-adjudicacion.html#proveedores </v>
      </c>
      <c r="G214" s="162"/>
      <c r="H214" s="6"/>
    </row>
    <row r="215" spans="1:8" ht="19.95" customHeight="1">
      <c r="A215" s="156">
        <f>'[1]INFORME '!B96</f>
        <v>421155</v>
      </c>
      <c r="B215" s="156" t="str">
        <f>'[1]INFORME '!C96</f>
        <v>Uniformes para Técnicos de Laboratorio</v>
      </c>
      <c r="C215" s="156" t="str">
        <f>'[1]INFORME '!D96</f>
        <v>Unimer S.A.</v>
      </c>
      <c r="D215" s="157">
        <f>'[1]INFORME '!E96</f>
        <v>51142000</v>
      </c>
      <c r="E215" s="157" t="str">
        <f>'[1]INFORME '!F96</f>
        <v>En ejecución</v>
      </c>
      <c r="F215" s="161" t="str">
        <f>'[1]INFORME '!G96</f>
        <v>https://www.contrataciones.gov.py/licitaciones/adjudicacion/421155-uniformes-tecnicos-laboratorio-1/resumen-adjudicacion.html#proveedores</v>
      </c>
      <c r="G215" s="162"/>
      <c r="H215" s="6"/>
    </row>
    <row r="216" spans="1:8" ht="19.95" customHeight="1">
      <c r="A216" s="156">
        <f>'[1]INFORME '!B97</f>
        <v>421155</v>
      </c>
      <c r="B216" s="156" t="str">
        <f>'[1]INFORME '!C97</f>
        <v>Uniformes para Técnicos de Laboratorio</v>
      </c>
      <c r="C216" s="156" t="str">
        <f>'[1]INFORME '!D97</f>
        <v xml:space="preserve">Matex Comercial </v>
      </c>
      <c r="D216" s="157">
        <f>'[1]INFORME '!E97</f>
        <v>24000000</v>
      </c>
      <c r="E216" s="157" t="str">
        <f>'[1]INFORME '!F97</f>
        <v>En ejecución</v>
      </c>
      <c r="F216" s="161" t="str">
        <f>'[1]INFORME '!G97</f>
        <v xml:space="preserve">https://www.contrataciones.gov.py/licitaciones/adjudicacion/421155-uniformes-tecnicos-laboratorio-1/resumen-adjudicacion.html#proveedores </v>
      </c>
      <c r="G216" s="162"/>
      <c r="H216" s="6"/>
    </row>
    <row r="217" spans="1:8" ht="19.95" customHeight="1">
      <c r="A217" s="156">
        <f>'[1]INFORME '!B98</f>
        <v>421155</v>
      </c>
      <c r="B217" s="156" t="str">
        <f>'[1]INFORME '!C98</f>
        <v>Uniformes para Técnicos de Laboratorio</v>
      </c>
      <c r="C217" s="156" t="str">
        <f>'[1]INFORME '!D98</f>
        <v>Creaciones Che Poa</v>
      </c>
      <c r="D217" s="157">
        <f>'[1]INFORME '!E98</f>
        <v>9975000</v>
      </c>
      <c r="E217" s="157" t="str">
        <f>'[1]INFORME '!F98</f>
        <v>En ejecución</v>
      </c>
      <c r="F217" s="161" t="str">
        <f>'[1]INFORME '!G98</f>
        <v xml:space="preserve">https://www.contrataciones.gov.py/licitaciones/adjudicacion/421155-uniformes-tecnicos-laboratorio-1/resumen-adjudicacion.html#proveedores </v>
      </c>
      <c r="G217" s="162"/>
      <c r="H217" s="6"/>
    </row>
    <row r="218" spans="1:8" ht="19.95" customHeight="1">
      <c r="A218" s="156">
        <f>'[1]INFORME '!B99</f>
        <v>421121</v>
      </c>
      <c r="B218" s="156" t="str">
        <f>'[1]INFORME '!C99</f>
        <v>Accesorios De Proteccion De Seguridad</v>
      </c>
      <c r="C218" s="156" t="str">
        <f>'[1]INFORME '!D99</f>
        <v>Guaindupar S.A</v>
      </c>
      <c r="D218" s="157">
        <f>'[1]INFORME '!E99</f>
        <v>62225000</v>
      </c>
      <c r="E218" s="157" t="str">
        <f>'[1]INFORME '!F99</f>
        <v>En ejecución</v>
      </c>
      <c r="F218" s="161" t="str">
        <f>'[1]INFORME '!G99</f>
        <v xml:space="preserve">https://www.contrataciones.gov.py/licitaciones/adjudicacion/421121-accesorios-proteccion-seguridad-1/resumen-adjudicacion.html#proveedores </v>
      </c>
      <c r="G218" s="162"/>
      <c r="H218" s="6"/>
    </row>
    <row r="219" spans="1:8" ht="19.95" customHeight="1">
      <c r="A219" s="156">
        <f>'[1]INFORME '!B100</f>
        <v>421121</v>
      </c>
      <c r="B219" s="156" t="str">
        <f>'[1]INFORME '!C100</f>
        <v>Accesorios De Proteccion De Seguridad</v>
      </c>
      <c r="C219" s="156" t="str">
        <f>'[1]INFORME '!D100</f>
        <v>Eduardo David Marecos Gamarra</v>
      </c>
      <c r="D219" s="157">
        <f>'[1]INFORME '!E100</f>
        <v>5688384</v>
      </c>
      <c r="E219" s="157" t="str">
        <f>'[1]INFORME '!F100</f>
        <v>En ejecución</v>
      </c>
      <c r="F219" s="161" t="str">
        <f>'[1]INFORME '!G100</f>
        <v xml:space="preserve">https://www.contrataciones.gov.py/licitaciones/adjudicacion/421121-accesorios-proteccion-seguridad-1/resumen-adjudicacion.html#proveedores </v>
      </c>
      <c r="G219" s="162"/>
      <c r="H219" s="6"/>
    </row>
    <row r="220" spans="1:8" ht="19.95" customHeight="1">
      <c r="A220" s="156">
        <f>'[1]INFORME '!B101</f>
        <v>421121</v>
      </c>
      <c r="B220" s="156" t="str">
        <f>'[1]INFORME '!C101</f>
        <v>Accesorios De Proteccion De Seguridad</v>
      </c>
      <c r="C220" s="156" t="str">
        <f>'[1]INFORME '!D101</f>
        <v>Ferretottal</v>
      </c>
      <c r="D220" s="157">
        <f>'[1]INFORME '!E101</f>
        <v>125628125</v>
      </c>
      <c r="E220" s="157" t="str">
        <f>'[1]INFORME '!F101</f>
        <v>En ejecución</v>
      </c>
      <c r="F220" s="161" t="str">
        <f>'[1]INFORME '!G101</f>
        <v xml:space="preserve">https://www.contrataciones.gov.py/licitaciones/adjudicacion/421121-accesorios-proteccion-seguridad-1/resumen-adjudicacion.html#proveedores </v>
      </c>
      <c r="G220" s="162"/>
      <c r="H220" s="6"/>
    </row>
    <row r="221" spans="1:8" ht="19.95" customHeight="1">
      <c r="A221" s="156">
        <f>'[1]INFORME '!B102</f>
        <v>412838</v>
      </c>
      <c r="B221" s="156" t="str">
        <f>'[1]INFORME '!C102</f>
        <v>Adquisición de Equipos Informáticos</v>
      </c>
      <c r="C221" s="156" t="str">
        <f>'[1]INFORME '!D102</f>
        <v>Celexx S.A.</v>
      </c>
      <c r="D221" s="157">
        <f>'[1]INFORME '!E102</f>
        <v>475500000</v>
      </c>
      <c r="E221" s="157" t="str">
        <f>'[1]INFORME '!F102</f>
        <v>En ejecución</v>
      </c>
      <c r="F221" s="161" t="str">
        <f>'[1]INFORME '!G102</f>
        <v xml:space="preserve">https://www.contrataciones.gov.py/licitaciones/adjudicacion/412838-adquisicion-equipos-informaticos-1/resumen-adjudicacion.html#proveedores </v>
      </c>
      <c r="G221" s="162"/>
      <c r="H221" s="6"/>
    </row>
    <row r="222" spans="1:8" ht="19.95" customHeight="1">
      <c r="A222" s="156">
        <f>'[1]INFORME '!B103</f>
        <v>412838</v>
      </c>
      <c r="B222" s="156" t="str">
        <f>'[1]INFORME '!C103</f>
        <v>Adquisición de Equipos Informáticos</v>
      </c>
      <c r="C222" s="156" t="str">
        <f>'[1]INFORME '!D103</f>
        <v>Delta Tech S.A.</v>
      </c>
      <c r="D222" s="157">
        <f>'[1]INFORME '!E103</f>
        <v>142336960</v>
      </c>
      <c r="E222" s="157" t="str">
        <f>'[1]INFORME '!F103</f>
        <v>En ejecución</v>
      </c>
      <c r="F222" s="161" t="str">
        <f>'[1]INFORME '!G103</f>
        <v xml:space="preserve">https://www.contrataciones.gov.py/licitaciones/adjudicacion/412838-adquisicion-equipos-informaticos-1/resumen-adjudicacion.html#proveedores </v>
      </c>
      <c r="G222" s="162"/>
      <c r="H222" s="6"/>
    </row>
    <row r="223" spans="1:8" ht="19.95" customHeight="1">
      <c r="A223" s="156">
        <f>'[1]INFORME '!B104</f>
        <v>412838</v>
      </c>
      <c r="B223" s="156" t="str">
        <f>'[1]INFORME '!C104</f>
        <v>Adquisición de Equipos Informáticos</v>
      </c>
      <c r="C223" s="156" t="str">
        <f>'[1]INFORME '!D104</f>
        <v>Parasoft S.R.L.</v>
      </c>
      <c r="D223" s="157">
        <f>'[1]INFORME '!E104</f>
        <v>3700000</v>
      </c>
      <c r="E223" s="157" t="str">
        <f>'[1]INFORME '!F104</f>
        <v>En ejecución</v>
      </c>
      <c r="F223" s="161" t="str">
        <f>'[1]INFORME '!G104</f>
        <v xml:space="preserve">https://www.contrataciones.gov.py/licitaciones/adjudicacion/412838-adquisicion-equipos-informaticos-1/resumen-adjudicacion.html#proveedores </v>
      </c>
      <c r="G223" s="162"/>
      <c r="H223" s="6"/>
    </row>
    <row r="224" spans="1:8" ht="19.95" customHeight="1">
      <c r="A224" s="156">
        <f>'[1]INFORME '!B105</f>
        <v>412838</v>
      </c>
      <c r="B224" s="156" t="str">
        <f>'[1]INFORME '!C105</f>
        <v>Adquisición de Equipos Informáticos</v>
      </c>
      <c r="C224" s="156" t="str">
        <f>'[1]INFORME '!D105</f>
        <v>Data Systems Sa Emisora De Capital Abierto</v>
      </c>
      <c r="D224" s="157">
        <f>'[1]INFORME '!E105</f>
        <v>31159096</v>
      </c>
      <c r="E224" s="157" t="str">
        <f>'[1]INFORME '!F105</f>
        <v>En ejecución</v>
      </c>
      <c r="F224" s="161" t="str">
        <f>'[1]INFORME '!G105</f>
        <v xml:space="preserve">https://www.contrataciones.gov.py/licitaciones/adjudicacion/412838-adquisicion-equipos-informaticos-1/resumen-adjudicacion.html#proveedores </v>
      </c>
      <c r="G224" s="162"/>
      <c r="H224" s="6"/>
    </row>
    <row r="225" spans="1:8" ht="19.95" customHeight="1">
      <c r="A225" s="156">
        <f>'[1]INFORME '!B106</f>
        <v>412838</v>
      </c>
      <c r="B225" s="156" t="str">
        <f>'[1]INFORME '!C106</f>
        <v>Adquisición de Equipos Informáticos</v>
      </c>
      <c r="C225" s="156" t="str">
        <f>'[1]INFORME '!D106</f>
        <v>Technoma SACI</v>
      </c>
      <c r="D225" s="157">
        <f>'[1]INFORME '!E106</f>
        <v>573561000</v>
      </c>
      <c r="E225" s="157" t="str">
        <f>'[1]INFORME '!F106</f>
        <v>En ejecución</v>
      </c>
      <c r="F225" s="161" t="str">
        <f>'[1]INFORME '!G106</f>
        <v xml:space="preserve">https://www.contrataciones.gov.py/licitaciones/adjudicacion/412838-adquisicion-equipos-informaticos-1/resumen-adjudicacion.html#proveedores </v>
      </c>
      <c r="G225" s="162"/>
      <c r="H225" s="6"/>
    </row>
    <row r="226" spans="1:8" ht="19.95" customHeight="1">
      <c r="A226" s="156">
        <f>'[1]INFORME '!B107</f>
        <v>412585</v>
      </c>
      <c r="B226" s="156" t="str">
        <f>'[1]INFORME '!C107</f>
        <v>Adquisición de Articulos Electricos</v>
      </c>
      <c r="C226" s="156" t="str">
        <f>'[1]INFORME '!D107</f>
        <v>Color Sur SRL</v>
      </c>
      <c r="D226" s="157">
        <f>'[1]INFORME '!E107</f>
        <v>10739000</v>
      </c>
      <c r="E226" s="157" t="str">
        <f>'[1]INFORME '!F107</f>
        <v>En ejecución</v>
      </c>
      <c r="F226" s="161" t="str">
        <f>'[1]INFORME '!G107</f>
        <v xml:space="preserve">https://www.contrataciones.gov.py/licitaciones/adjudicacion/412585-adquisicion-articulos-electricos-1/resumen-adjudicacion.html#proveedores </v>
      </c>
      <c r="G226" s="162"/>
      <c r="H226" s="6"/>
    </row>
    <row r="227" spans="1:8" ht="19.95" customHeight="1">
      <c r="A227" s="156">
        <f>'[1]INFORME '!B108</f>
        <v>412585</v>
      </c>
      <c r="B227" s="156" t="str">
        <f>'[1]INFORME '!C108</f>
        <v>Adquisición de Articulos Electricos</v>
      </c>
      <c r="C227" s="156" t="str">
        <f>'[1]INFORME '!D108</f>
        <v>Emporio Ferreteria S.R.L.</v>
      </c>
      <c r="D227" s="157">
        <f>'[1]INFORME '!E108</f>
        <v>22187400</v>
      </c>
      <c r="E227" s="157" t="str">
        <f>'[1]INFORME '!F108</f>
        <v>En ejecución</v>
      </c>
      <c r="F227" s="161" t="str">
        <f>'[1]INFORME '!G108</f>
        <v xml:space="preserve">https://www.contrataciones.gov.py/licitaciones/adjudicacion/412585-adquisicion-articulos-electricos-1/resumen-adjudicacion.html#proveedores </v>
      </c>
      <c r="G227" s="162"/>
      <c r="H227" s="6"/>
    </row>
    <row r="228" spans="1:8" ht="19.95" customHeight="1">
      <c r="A228" s="156">
        <f>'[1]INFORME '!B109</f>
        <v>412585</v>
      </c>
      <c r="B228" s="156" t="str">
        <f>'[1]INFORME '!C109</f>
        <v>Adquisición de Articulos Electricos</v>
      </c>
      <c r="C228" s="156" t="str">
        <f>'[1]INFORME '!D109</f>
        <v>Electricidad Yacyreta SA.</v>
      </c>
      <c r="D228" s="157">
        <f>'[1]INFORME '!E109</f>
        <v>8857950</v>
      </c>
      <c r="E228" s="157" t="str">
        <f>'[1]INFORME '!F109</f>
        <v>En ejecución</v>
      </c>
      <c r="F228" s="161" t="str">
        <f>'[1]INFORME '!G109</f>
        <v xml:space="preserve">https://www.contrataciones.gov.py/licitaciones/adjudicacion/412585-adquisicion-articulos-electricos-1/resumen-adjudicacion.html#proveedores </v>
      </c>
      <c r="G228" s="162"/>
      <c r="H228" s="6"/>
    </row>
    <row r="229" spans="1:8" ht="19.95" customHeight="1">
      <c r="A229" s="156">
        <f>'[1]INFORME '!B110</f>
        <v>412618</v>
      </c>
      <c r="B229" s="156" t="str">
        <f>'[1]INFORME '!C110</f>
        <v>Adquisición de Vehiculos para el SENAVE</v>
      </c>
      <c r="C229" s="156" t="str">
        <f>'[1]INFORME '!D110</f>
        <v>Toyotoshi S.A.</v>
      </c>
      <c r="D229" s="157">
        <f>'[1]INFORME '!E110</f>
        <v>2682000000</v>
      </c>
      <c r="E229" s="157" t="str">
        <f>'[1]INFORME '!F110</f>
        <v>En ejecución</v>
      </c>
      <c r="F229" s="161" t="str">
        <f>'[1]INFORME '!G110</f>
        <v xml:space="preserve">https://www.contrataciones.gov.py/licitaciones/adjudicacion/412618-adquisicion-vehiculo-senave-1/resumen-adjudicacion.html#proveedores </v>
      </c>
      <c r="G229" s="162"/>
      <c r="H229" s="6"/>
    </row>
    <row r="230" spans="1:8" ht="19.95" customHeight="1">
      <c r="A230" s="156">
        <f>'[1]INFORME '!B111</f>
        <v>412618</v>
      </c>
      <c r="B230" s="156" t="str">
        <f>'[1]INFORME '!C111</f>
        <v>Adquisición de Vehiculos para el SENAVE</v>
      </c>
      <c r="C230" s="156" t="str">
        <f>'[1]INFORME '!D111</f>
        <v>Automotor S.A.</v>
      </c>
      <c r="D230" s="157">
        <f>'[1]INFORME '!E111</f>
        <v>620000000</v>
      </c>
      <c r="E230" s="157" t="str">
        <f>'[1]INFORME '!F111</f>
        <v>En ejecución</v>
      </c>
      <c r="F230" s="161" t="str">
        <f>'[1]INFORME '!G111</f>
        <v xml:space="preserve">https://www.contrataciones.gov.py/licitaciones/adjudicacion/412618-adquisicion-vehiculo-senave-1/resumen-adjudicacion.html#proveedores </v>
      </c>
      <c r="G230" s="162"/>
      <c r="H230" s="6"/>
    </row>
    <row r="231" spans="1:8" ht="19.95" customHeight="1">
      <c r="A231" s="156">
        <f>'[1]INFORME '!B112</f>
        <v>412540</v>
      </c>
      <c r="B231" s="156" t="str">
        <f>'[1]INFORME '!C112</f>
        <v>Mantenimiento y Reparación de Varias Oficinas del SENAVE</v>
      </c>
      <c r="C231" s="156" t="str">
        <f>'[1]INFORME '!D112</f>
        <v>CMGV Import</v>
      </c>
      <c r="D231" s="157">
        <f>'[1]INFORME '!E112</f>
        <v>2000000000</v>
      </c>
      <c r="E231" s="157" t="str">
        <f>'[1]INFORME '!F112</f>
        <v>En ejecución</v>
      </c>
      <c r="F231" s="161" t="str">
        <f>'[1]INFORME '!G112</f>
        <v xml:space="preserve">https://www.contrataciones.gov.py/licitaciones/adjudicacion/412540-mantenimiento-reparacion-oficinas-senave-1/resumen-adjudicacion.html#proveedores </v>
      </c>
      <c r="G231" s="162"/>
      <c r="H231" s="6"/>
    </row>
    <row r="232" spans="1:8" ht="46.5" customHeight="1">
      <c r="A232" s="156">
        <f>'[1]INFORME '!B113</f>
        <v>412774</v>
      </c>
      <c r="B232" s="156" t="str">
        <f>'[1]INFORME '!C113</f>
        <v>Publicidad Radial y Escrita</v>
      </c>
      <c r="C232" s="156" t="str">
        <f>'[1]INFORME '!D113</f>
        <v>Apollo 11</v>
      </c>
      <c r="D232" s="157">
        <f>'[1]INFORME '!E113</f>
        <v>500000000</v>
      </c>
      <c r="E232" s="157" t="str">
        <f>'[1]INFORME '!F113</f>
        <v>En ejecución</v>
      </c>
      <c r="F232" s="161" t="str">
        <f>'[1]INFORME '!G113</f>
        <v xml:space="preserve">https://www.contrataciones.gov.py/licitaciones/adjudicacion/412774-servicio-publicidad-radial-escrita-1/resumen-adjudicacion.html#proveedores </v>
      </c>
      <c r="G232" s="162"/>
      <c r="H232" s="6"/>
    </row>
    <row r="233" spans="1:8" s="39" customFormat="1" ht="15.6">
      <c r="A233" s="156">
        <f>'[1]INFORME '!B114</f>
        <v>412774</v>
      </c>
      <c r="B233" s="156" t="str">
        <f>'[1]INFORME '!C114</f>
        <v>Publicidad Radial y Escrita</v>
      </c>
      <c r="C233" s="156" t="str">
        <f>'[1]INFORME '!D114</f>
        <v xml:space="preserve">Tabarez Publicidad </v>
      </c>
      <c r="D233" s="157">
        <f>'[1]INFORME '!E114</f>
        <v>60000000</v>
      </c>
      <c r="E233" s="157" t="str">
        <f>'[1]INFORME '!F114</f>
        <v>En ejecución</v>
      </c>
      <c r="F233" s="161" t="str">
        <f>'[1]INFORME '!G114</f>
        <v xml:space="preserve">https://www.contrataciones.gov.py/licitaciones/adjudicacion/412774-servicio-publicidad-radial-escrita-1/resumen-adjudicacion.html#proveedores </v>
      </c>
      <c r="G233" s="162"/>
      <c r="H233" s="26"/>
    </row>
    <row r="234" spans="1:8" ht="15.6">
      <c r="A234" s="156">
        <f>'[1]INFORME '!B115</f>
        <v>412774</v>
      </c>
      <c r="B234" s="156" t="str">
        <f>'[1]INFORME '!C115</f>
        <v>Publicidad Radial y Escrita</v>
      </c>
      <c r="C234" s="156" t="str">
        <f>'[1]INFORME '!D115</f>
        <v xml:space="preserve">BE Publicitaria </v>
      </c>
      <c r="D234" s="157">
        <f>'[1]INFORME '!E115</f>
        <v>50000000</v>
      </c>
      <c r="E234" s="157" t="str">
        <f>'[1]INFORME '!F115</f>
        <v>En ejecución</v>
      </c>
      <c r="F234" s="161" t="str">
        <f>'[1]INFORME '!G115</f>
        <v xml:space="preserve">https://www.contrataciones.gov.py/licitaciones/adjudicacion/412774-servicio-publicidad-radial-escrita-1/resumen-adjudicacion.html#proveedores </v>
      </c>
      <c r="G234" s="162"/>
      <c r="H234" s="6"/>
    </row>
    <row r="235" spans="1:8" ht="15.6">
      <c r="A235" s="156">
        <f>'[1]INFORME '!B116</f>
        <v>419284</v>
      </c>
      <c r="B235" s="156" t="str">
        <f>'[1]INFORME '!C116</f>
        <v>Servicio de Diseño y Producción de Cartelería e Imágenes</v>
      </c>
      <c r="C235" s="156" t="str">
        <f>'[1]INFORME '!D116</f>
        <v xml:space="preserve">BE Publicitaria </v>
      </c>
      <c r="D235" s="157">
        <f>'[1]INFORME '!E116</f>
        <v>500000000</v>
      </c>
      <c r="E235" s="157" t="str">
        <f>'[1]INFORME '!F116</f>
        <v>En ejecución</v>
      </c>
      <c r="F235" s="161" t="str">
        <f>'[1]INFORME '!G116</f>
        <v xml:space="preserve">https://www.contrataciones.gov.py/licitaciones/adjudicacion/419284-servicio-diseno-produccion-carteleria-e-imagenes-1/resumen-adjudicacion.html#proveedores </v>
      </c>
      <c r="G235" s="162"/>
      <c r="H235" s="6"/>
    </row>
    <row r="236" spans="1:8" ht="15.6">
      <c r="A236" s="75" t="s">
        <v>132</v>
      </c>
      <c r="B236" s="115"/>
      <c r="C236" s="115"/>
      <c r="D236" s="115"/>
      <c r="E236" s="115"/>
      <c r="F236" s="115"/>
      <c r="G236" s="76"/>
      <c r="H236" s="6"/>
    </row>
    <row r="237" spans="1:8" ht="15.6">
      <c r="A237" s="20"/>
      <c r="B237" s="20"/>
      <c r="C237" s="20"/>
      <c r="D237" s="20"/>
      <c r="E237" s="20"/>
      <c r="F237" s="20"/>
      <c r="G237" s="20"/>
      <c r="H237" s="6"/>
    </row>
    <row r="238" spans="1:8" ht="17.399999999999999">
      <c r="A238" s="106" t="s">
        <v>119</v>
      </c>
      <c r="B238" s="106"/>
      <c r="C238" s="106"/>
      <c r="D238" s="106"/>
      <c r="E238" s="106"/>
      <c r="F238" s="106"/>
      <c r="G238" s="106"/>
      <c r="H238" s="6"/>
    </row>
    <row r="239" spans="1:8" ht="31.2">
      <c r="A239" s="7" t="s">
        <v>51</v>
      </c>
      <c r="B239" s="7" t="s">
        <v>52</v>
      </c>
      <c r="C239" s="7" t="s">
        <v>32</v>
      </c>
      <c r="D239" s="7" t="s">
        <v>53</v>
      </c>
      <c r="E239" s="7" t="s">
        <v>54</v>
      </c>
      <c r="F239" s="7" t="s">
        <v>55</v>
      </c>
      <c r="G239" s="45" t="s">
        <v>56</v>
      </c>
      <c r="H239" s="6"/>
    </row>
    <row r="240" spans="1:8" ht="45" customHeight="1">
      <c r="A240" s="182">
        <v>100</v>
      </c>
      <c r="B240" s="183"/>
      <c r="C240" s="184" t="s">
        <v>256</v>
      </c>
      <c r="D240" s="185">
        <v>59074446745</v>
      </c>
      <c r="E240" s="185">
        <v>57775147991</v>
      </c>
      <c r="F240" s="185">
        <f t="shared" ref="F240:F303" si="0">D240-E240</f>
        <v>1299298754</v>
      </c>
      <c r="G240" s="8"/>
      <c r="H240" s="6"/>
    </row>
    <row r="241" spans="1:8" s="39" customFormat="1" ht="15.6">
      <c r="A241" s="7">
        <v>200</v>
      </c>
      <c r="B241" s="8"/>
      <c r="C241" s="158" t="s">
        <v>257</v>
      </c>
      <c r="D241" s="158">
        <f>SUM(D242:D271)</f>
        <v>37132705710.437538</v>
      </c>
      <c r="E241" s="158">
        <f>SUM(E242:E271)</f>
        <v>29110698526</v>
      </c>
      <c r="F241" s="158">
        <f>SUM(F242:F271)</f>
        <v>8022007184.4375401</v>
      </c>
      <c r="G241" s="41" t="s">
        <v>249</v>
      </c>
      <c r="H241" s="26"/>
    </row>
    <row r="242" spans="1:8" ht="15.6">
      <c r="A242" s="184"/>
      <c r="B242" s="183">
        <v>211</v>
      </c>
      <c r="C242" s="184" t="s">
        <v>258</v>
      </c>
      <c r="D242" s="185">
        <v>650000000</v>
      </c>
      <c r="E242" s="185">
        <v>496196178</v>
      </c>
      <c r="F242" s="185">
        <f>D242-E242</f>
        <v>153803822</v>
      </c>
      <c r="G242" s="8"/>
      <c r="H242" s="6"/>
    </row>
    <row r="243" spans="1:8" ht="15.75" customHeight="1">
      <c r="A243" s="184"/>
      <c r="B243" s="183">
        <v>212</v>
      </c>
      <c r="C243" s="184" t="s">
        <v>259</v>
      </c>
      <c r="D243" s="185">
        <v>100000000</v>
      </c>
      <c r="E243" s="185">
        <v>50397828</v>
      </c>
      <c r="F243" s="185">
        <f t="shared" si="0"/>
        <v>49602172</v>
      </c>
      <c r="G243" s="41"/>
      <c r="H243" s="6"/>
    </row>
    <row r="244" spans="1:8" ht="27.6">
      <c r="A244" s="184"/>
      <c r="B244" s="183">
        <v>214</v>
      </c>
      <c r="C244" s="186" t="s">
        <v>260</v>
      </c>
      <c r="D244" s="185">
        <v>900000000</v>
      </c>
      <c r="E244" s="185">
        <v>579457769</v>
      </c>
      <c r="F244" s="185">
        <f t="shared" si="0"/>
        <v>320542231</v>
      </c>
      <c r="G244" s="8"/>
      <c r="H244" s="6"/>
    </row>
    <row r="245" spans="1:8" ht="27.6">
      <c r="A245" s="184"/>
      <c r="B245" s="183">
        <v>215</v>
      </c>
      <c r="C245" s="186" t="s">
        <v>261</v>
      </c>
      <c r="D245" s="185">
        <v>80000000.437539995</v>
      </c>
      <c r="E245" s="185">
        <v>46072500</v>
      </c>
      <c r="F245" s="185">
        <f t="shared" si="0"/>
        <v>33927500.437539995</v>
      </c>
      <c r="G245" s="8"/>
      <c r="H245" s="6"/>
    </row>
    <row r="246" spans="1:8" ht="15.6">
      <c r="A246" s="184"/>
      <c r="B246" s="183">
        <v>221</v>
      </c>
      <c r="C246" s="186" t="s">
        <v>262</v>
      </c>
      <c r="D246" s="185">
        <v>10000000</v>
      </c>
      <c r="E246" s="185">
        <v>50000</v>
      </c>
      <c r="F246" s="185">
        <f t="shared" si="0"/>
        <v>9950000</v>
      </c>
      <c r="G246" s="8" t="s">
        <v>75</v>
      </c>
      <c r="H246" s="6"/>
    </row>
    <row r="247" spans="1:8" ht="15.6">
      <c r="A247" s="184"/>
      <c r="B247" s="183">
        <v>222</v>
      </c>
      <c r="C247" s="186" t="s">
        <v>263</v>
      </c>
      <c r="D247" s="185">
        <v>5000000</v>
      </c>
      <c r="E247" s="185">
        <v>799864</v>
      </c>
      <c r="F247" s="185">
        <f t="shared" si="0"/>
        <v>4200136</v>
      </c>
      <c r="G247" s="8"/>
      <c r="H247" s="6"/>
    </row>
    <row r="248" spans="1:8" ht="44.25" customHeight="1">
      <c r="A248" s="184"/>
      <c r="B248" s="183">
        <v>223</v>
      </c>
      <c r="C248" s="186" t="s">
        <v>264</v>
      </c>
      <c r="D248" s="185">
        <v>400000000</v>
      </c>
      <c r="E248" s="185">
        <v>311501904</v>
      </c>
      <c r="F248" s="185">
        <f t="shared" si="0"/>
        <v>88498096</v>
      </c>
      <c r="G248" s="8"/>
      <c r="H248" s="6"/>
    </row>
    <row r="249" spans="1:8" s="39" customFormat="1" ht="15.6">
      <c r="A249" s="184"/>
      <c r="B249" s="183">
        <v>231</v>
      </c>
      <c r="C249" s="186" t="s">
        <v>265</v>
      </c>
      <c r="D249" s="185">
        <v>512200000</v>
      </c>
      <c r="E249" s="185">
        <v>451835478</v>
      </c>
      <c r="F249" s="185">
        <f t="shared" si="0"/>
        <v>60364522</v>
      </c>
      <c r="G249" s="8"/>
      <c r="H249" s="26"/>
    </row>
    <row r="250" spans="1:8" ht="15.6">
      <c r="A250" s="184"/>
      <c r="B250" s="183">
        <v>232</v>
      </c>
      <c r="C250" s="186" t="s">
        <v>266</v>
      </c>
      <c r="D250" s="185">
        <v>2973102214</v>
      </c>
      <c r="E250" s="185">
        <v>2565277841</v>
      </c>
      <c r="F250" s="185">
        <f t="shared" si="0"/>
        <v>407824373</v>
      </c>
      <c r="G250" s="8"/>
      <c r="H250" s="6"/>
    </row>
    <row r="251" spans="1:8" ht="15.6">
      <c r="A251" s="184"/>
      <c r="B251" s="183">
        <v>239</v>
      </c>
      <c r="C251" s="186" t="s">
        <v>267</v>
      </c>
      <c r="D251" s="185">
        <v>23000000</v>
      </c>
      <c r="E251" s="185">
        <v>14440896</v>
      </c>
      <c r="F251" s="185">
        <f t="shared" si="0"/>
        <v>8559104</v>
      </c>
      <c r="G251" s="8"/>
      <c r="H251" s="6"/>
    </row>
    <row r="252" spans="1:8" ht="27.6">
      <c r="A252" s="184"/>
      <c r="B252" s="183">
        <v>242</v>
      </c>
      <c r="C252" s="186" t="s">
        <v>268</v>
      </c>
      <c r="D252" s="185">
        <v>1208000000</v>
      </c>
      <c r="E252" s="185">
        <v>1052623619</v>
      </c>
      <c r="F252" s="185">
        <f t="shared" si="0"/>
        <v>155376381</v>
      </c>
      <c r="G252" s="8"/>
      <c r="H252" s="6"/>
    </row>
    <row r="253" spans="1:8" ht="55.95" customHeight="1">
      <c r="A253" s="184"/>
      <c r="B253" s="183">
        <v>243</v>
      </c>
      <c r="C253" s="186" t="s">
        <v>269</v>
      </c>
      <c r="D253" s="185">
        <v>1745000000</v>
      </c>
      <c r="E253" s="185">
        <v>1256053706</v>
      </c>
      <c r="F253" s="185">
        <f t="shared" si="0"/>
        <v>488946294</v>
      </c>
      <c r="G253" s="8"/>
      <c r="H253" s="6"/>
    </row>
    <row r="254" spans="1:8" ht="73.2" customHeight="1">
      <c r="A254" s="184"/>
      <c r="B254" s="183">
        <v>244</v>
      </c>
      <c r="C254" s="186" t="s">
        <v>270</v>
      </c>
      <c r="D254" s="185">
        <v>955000000</v>
      </c>
      <c r="E254" s="185">
        <v>817417264</v>
      </c>
      <c r="F254" s="185">
        <f t="shared" si="0"/>
        <v>137582736</v>
      </c>
      <c r="G254" s="8"/>
      <c r="H254" s="6"/>
    </row>
    <row r="255" spans="1:8" ht="46.5" customHeight="1">
      <c r="A255" s="184"/>
      <c r="B255" s="183">
        <v>245</v>
      </c>
      <c r="C255" s="186" t="s">
        <v>271</v>
      </c>
      <c r="D255" s="185">
        <v>2141870700</v>
      </c>
      <c r="E255" s="185">
        <v>985012872</v>
      </c>
      <c r="F255" s="185">
        <f t="shared" si="0"/>
        <v>1156857828</v>
      </c>
      <c r="G255" s="8"/>
      <c r="H255" s="6"/>
    </row>
    <row r="256" spans="1:8" s="39" customFormat="1" ht="27.6">
      <c r="A256" s="184"/>
      <c r="B256" s="183">
        <v>246</v>
      </c>
      <c r="C256" s="186" t="s">
        <v>272</v>
      </c>
      <c r="D256" s="185">
        <v>22224520</v>
      </c>
      <c r="E256" s="185">
        <v>4999999</v>
      </c>
      <c r="F256" s="185">
        <f t="shared" si="0"/>
        <v>17224521</v>
      </c>
      <c r="G256" s="8"/>
      <c r="H256" s="26"/>
    </row>
    <row r="257" spans="1:8" ht="27.6">
      <c r="A257" s="184"/>
      <c r="B257" s="183">
        <v>248</v>
      </c>
      <c r="C257" s="186" t="s">
        <v>273</v>
      </c>
      <c r="D257" s="185">
        <v>105000000</v>
      </c>
      <c r="E257" s="185">
        <v>82631819</v>
      </c>
      <c r="F257" s="185">
        <f t="shared" si="0"/>
        <v>22368181</v>
      </c>
      <c r="G257" s="8"/>
      <c r="H257" s="6"/>
    </row>
    <row r="258" spans="1:8" ht="34.5" customHeight="1">
      <c r="A258" s="184"/>
      <c r="B258" s="183">
        <v>251</v>
      </c>
      <c r="C258" s="186" t="s">
        <v>274</v>
      </c>
      <c r="D258" s="185">
        <v>3274680000</v>
      </c>
      <c r="E258" s="185">
        <v>2749007833</v>
      </c>
      <c r="F258" s="185">
        <f t="shared" si="0"/>
        <v>525672167</v>
      </c>
      <c r="G258" s="8"/>
      <c r="H258" s="6"/>
    </row>
    <row r="259" spans="1:8" ht="27.6">
      <c r="A259" s="184"/>
      <c r="B259" s="183">
        <v>261</v>
      </c>
      <c r="C259" s="186" t="s">
        <v>275</v>
      </c>
      <c r="D259" s="185">
        <v>3774301760</v>
      </c>
      <c r="E259" s="185">
        <v>2920746815</v>
      </c>
      <c r="F259" s="185">
        <f t="shared" si="0"/>
        <v>853554945</v>
      </c>
      <c r="G259" s="8"/>
      <c r="H259" s="6"/>
    </row>
    <row r="260" spans="1:8" ht="27.6">
      <c r="A260" s="184"/>
      <c r="B260" s="183">
        <v>262</v>
      </c>
      <c r="C260" s="186" t="s">
        <v>276</v>
      </c>
      <c r="D260" s="185">
        <v>5468257076</v>
      </c>
      <c r="E260" s="185">
        <v>4337216908</v>
      </c>
      <c r="F260" s="185">
        <f t="shared" si="0"/>
        <v>1131040168</v>
      </c>
      <c r="G260" s="8"/>
      <c r="H260" s="6"/>
    </row>
    <row r="261" spans="1:8" ht="15.6">
      <c r="A261" s="184"/>
      <c r="B261" s="183">
        <v>263</v>
      </c>
      <c r="C261" s="186" t="s">
        <v>277</v>
      </c>
      <c r="D261" s="185">
        <v>20000000</v>
      </c>
      <c r="E261" s="185">
        <v>16610996</v>
      </c>
      <c r="F261" s="185">
        <f t="shared" si="0"/>
        <v>3389004</v>
      </c>
      <c r="G261" s="8"/>
      <c r="H261" s="6"/>
    </row>
    <row r="262" spans="1:8" ht="27.6">
      <c r="A262" s="184"/>
      <c r="B262" s="183">
        <v>264</v>
      </c>
      <c r="C262" s="186" t="s">
        <v>278</v>
      </c>
      <c r="D262" s="185">
        <v>1020000000</v>
      </c>
      <c r="E262" s="185">
        <v>878939393</v>
      </c>
      <c r="F262" s="185">
        <f t="shared" si="0"/>
        <v>141060607</v>
      </c>
      <c r="G262" s="8"/>
      <c r="H262" s="6"/>
    </row>
    <row r="263" spans="1:8" ht="44.25" customHeight="1">
      <c r="A263" s="184"/>
      <c r="B263" s="183">
        <v>265</v>
      </c>
      <c r="C263" s="186" t="s">
        <v>279</v>
      </c>
      <c r="D263" s="185">
        <v>835280640</v>
      </c>
      <c r="E263" s="185">
        <v>516000798</v>
      </c>
      <c r="F263" s="185">
        <f t="shared" si="0"/>
        <v>319279842</v>
      </c>
      <c r="G263" s="8"/>
      <c r="H263" s="6"/>
    </row>
    <row r="264" spans="1:8" ht="27.6">
      <c r="A264" s="184"/>
      <c r="B264" s="183">
        <v>266</v>
      </c>
      <c r="C264" s="186" t="s">
        <v>280</v>
      </c>
      <c r="D264" s="185">
        <v>1661728000</v>
      </c>
      <c r="E264" s="185">
        <v>1463772725</v>
      </c>
      <c r="F264" s="185">
        <f t="shared" si="0"/>
        <v>197955275</v>
      </c>
      <c r="G264" s="8"/>
      <c r="H264" s="6"/>
    </row>
    <row r="265" spans="1:8" ht="27.6">
      <c r="A265" s="184"/>
      <c r="B265" s="183">
        <v>268</v>
      </c>
      <c r="C265" s="186" t="s">
        <v>281</v>
      </c>
      <c r="D265" s="185">
        <v>570144000</v>
      </c>
      <c r="E265" s="185">
        <v>477320611</v>
      </c>
      <c r="F265" s="185">
        <f t="shared" si="0"/>
        <v>92823389</v>
      </c>
      <c r="G265" s="8" t="s">
        <v>75</v>
      </c>
      <c r="H265" s="6"/>
    </row>
    <row r="266" spans="1:8" ht="15.6" customHeight="1">
      <c r="A266" s="184"/>
      <c r="B266" s="183">
        <v>269</v>
      </c>
      <c r="C266" s="186" t="s">
        <v>282</v>
      </c>
      <c r="D266" s="185">
        <v>85000000</v>
      </c>
      <c r="E266" s="185">
        <v>6783159</v>
      </c>
      <c r="F266" s="185">
        <f t="shared" si="0"/>
        <v>78216841</v>
      </c>
      <c r="G266" s="8"/>
      <c r="H266" s="6"/>
    </row>
    <row r="267" spans="1:8" ht="32.4" customHeight="1">
      <c r="A267" s="184"/>
      <c r="B267" s="183">
        <v>271</v>
      </c>
      <c r="C267" s="186" t="s">
        <v>283</v>
      </c>
      <c r="D267" s="185">
        <v>7400000000</v>
      </c>
      <c r="E267" s="185">
        <v>6294545454</v>
      </c>
      <c r="F267" s="185">
        <f t="shared" si="0"/>
        <v>1105454546</v>
      </c>
      <c r="G267" s="8"/>
      <c r="H267" s="6"/>
    </row>
    <row r="268" spans="1:8" ht="63" customHeight="1">
      <c r="A268" s="184"/>
      <c r="B268" s="183">
        <v>281</v>
      </c>
      <c r="C268" s="186" t="s">
        <v>284</v>
      </c>
      <c r="D268" s="185">
        <v>43120000</v>
      </c>
      <c r="E268" s="185">
        <v>2281818</v>
      </c>
      <c r="F268" s="185">
        <f t="shared" si="0"/>
        <v>40838182</v>
      </c>
      <c r="G268" s="8"/>
      <c r="H268" s="6"/>
    </row>
    <row r="269" spans="1:8" ht="48.6" customHeight="1">
      <c r="A269" s="184"/>
      <c r="B269" s="183">
        <v>282</v>
      </c>
      <c r="C269" s="186" t="s">
        <v>285</v>
      </c>
      <c r="D269" s="185">
        <v>513556800</v>
      </c>
      <c r="E269" s="185">
        <v>423654542</v>
      </c>
      <c r="F269" s="185">
        <f t="shared" si="0"/>
        <v>89902258</v>
      </c>
      <c r="G269" s="8"/>
      <c r="H269" s="6"/>
    </row>
    <row r="270" spans="1:8" ht="46.8" customHeight="1">
      <c r="A270" s="184"/>
      <c r="B270" s="183">
        <v>284</v>
      </c>
      <c r="C270" s="186" t="s">
        <v>286</v>
      </c>
      <c r="D270" s="185">
        <v>206240000</v>
      </c>
      <c r="E270" s="185">
        <v>1519819</v>
      </c>
      <c r="F270" s="185">
        <f t="shared" si="0"/>
        <v>204720181</v>
      </c>
      <c r="G270" s="8"/>
      <c r="H270" s="6"/>
    </row>
    <row r="271" spans="1:8" ht="57" customHeight="1">
      <c r="A271" s="184"/>
      <c r="B271" s="183">
        <v>291</v>
      </c>
      <c r="C271" s="186" t="s">
        <v>287</v>
      </c>
      <c r="D271" s="185">
        <v>430000000</v>
      </c>
      <c r="E271" s="185">
        <v>307528118</v>
      </c>
      <c r="F271" s="185">
        <f t="shared" si="0"/>
        <v>122471882</v>
      </c>
      <c r="G271" s="8"/>
      <c r="H271" s="6"/>
    </row>
    <row r="272" spans="1:8" ht="28.8" customHeight="1">
      <c r="A272" s="7">
        <v>300</v>
      </c>
      <c r="B272" s="8"/>
      <c r="C272" s="158" t="s">
        <v>288</v>
      </c>
      <c r="D272" s="158">
        <f>SUM(D273:D303)</f>
        <v>9555535330</v>
      </c>
      <c r="E272" s="158">
        <f>SUM(E273:E303)</f>
        <v>6363292479</v>
      </c>
      <c r="F272" s="158">
        <f>SUM(F273:F303)</f>
        <v>3192242851</v>
      </c>
      <c r="G272" s="41" t="s">
        <v>249</v>
      </c>
      <c r="H272" s="6"/>
    </row>
    <row r="273" spans="1:8" ht="48.75" customHeight="1">
      <c r="A273" s="184"/>
      <c r="B273" s="183">
        <v>311</v>
      </c>
      <c r="C273" s="186" t="s">
        <v>289</v>
      </c>
      <c r="D273" s="185">
        <v>5000000</v>
      </c>
      <c r="E273" s="185">
        <v>965908</v>
      </c>
      <c r="F273" s="185">
        <f t="shared" si="0"/>
        <v>4034092</v>
      </c>
      <c r="G273" s="8"/>
      <c r="H273" s="6"/>
    </row>
    <row r="274" spans="1:8" s="39" customFormat="1" ht="15.6">
      <c r="A274" s="184"/>
      <c r="B274" s="183">
        <v>322</v>
      </c>
      <c r="C274" s="186" t="s">
        <v>290</v>
      </c>
      <c r="D274" s="185">
        <v>131570000</v>
      </c>
      <c r="E274" s="185">
        <v>34090909</v>
      </c>
      <c r="F274" s="185">
        <f t="shared" si="0"/>
        <v>97479091</v>
      </c>
      <c r="G274" s="8"/>
      <c r="H274" s="26"/>
    </row>
    <row r="275" spans="1:8" ht="15.6">
      <c r="A275" s="184"/>
      <c r="B275" s="183">
        <v>323</v>
      </c>
      <c r="C275" s="186" t="s">
        <v>291</v>
      </c>
      <c r="D275" s="185">
        <v>4024120</v>
      </c>
      <c r="E275" s="185">
        <v>0</v>
      </c>
      <c r="F275" s="185">
        <f t="shared" si="0"/>
        <v>4024120</v>
      </c>
      <c r="G275" s="8"/>
      <c r="H275" s="6"/>
    </row>
    <row r="276" spans="1:8" ht="15.6">
      <c r="A276" s="184"/>
      <c r="B276" s="183">
        <v>324</v>
      </c>
      <c r="C276" s="186" t="s">
        <v>292</v>
      </c>
      <c r="D276" s="185">
        <v>46190000</v>
      </c>
      <c r="E276" s="185">
        <v>0</v>
      </c>
      <c r="F276" s="185">
        <f t="shared" si="0"/>
        <v>46190000</v>
      </c>
      <c r="G276" s="8"/>
      <c r="H276" s="6"/>
    </row>
    <row r="277" spans="1:8" ht="27.6">
      <c r="A277" s="184"/>
      <c r="B277" s="183">
        <v>331</v>
      </c>
      <c r="C277" s="186" t="s">
        <v>293</v>
      </c>
      <c r="D277" s="185">
        <v>75360000</v>
      </c>
      <c r="E277" s="185">
        <v>34589137</v>
      </c>
      <c r="F277" s="185">
        <f t="shared" si="0"/>
        <v>40770863</v>
      </c>
      <c r="G277" s="8"/>
      <c r="H277" s="6"/>
    </row>
    <row r="278" spans="1:8" ht="27.6">
      <c r="A278" s="184"/>
      <c r="B278" s="183">
        <v>333</v>
      </c>
      <c r="C278" s="186" t="s">
        <v>294</v>
      </c>
      <c r="D278" s="185">
        <v>96125000</v>
      </c>
      <c r="E278" s="185">
        <v>2472727</v>
      </c>
      <c r="F278" s="185">
        <f t="shared" si="0"/>
        <v>93652273</v>
      </c>
      <c r="G278" s="8"/>
      <c r="H278" s="6"/>
    </row>
    <row r="279" spans="1:8" ht="15.6" customHeight="1">
      <c r="A279" s="184"/>
      <c r="B279" s="183">
        <v>334</v>
      </c>
      <c r="C279" s="186" t="s">
        <v>295</v>
      </c>
      <c r="D279" s="185">
        <v>471767640</v>
      </c>
      <c r="E279" s="185">
        <v>179961620</v>
      </c>
      <c r="F279" s="185">
        <f t="shared" si="0"/>
        <v>291806020</v>
      </c>
      <c r="G279" s="8"/>
      <c r="H279" s="6"/>
    </row>
    <row r="280" spans="1:8" ht="27.6">
      <c r="A280" s="184"/>
      <c r="B280" s="183">
        <v>335</v>
      </c>
      <c r="C280" s="186" t="s">
        <v>296</v>
      </c>
      <c r="D280" s="185">
        <v>22654270</v>
      </c>
      <c r="E280" s="185">
        <v>0</v>
      </c>
      <c r="F280" s="185">
        <f t="shared" si="0"/>
        <v>22654270</v>
      </c>
      <c r="G280" s="8"/>
      <c r="H280" s="6"/>
    </row>
    <row r="281" spans="1:8" ht="15.6">
      <c r="A281" s="184"/>
      <c r="B281" s="183">
        <v>341</v>
      </c>
      <c r="C281" s="186" t="s">
        <v>297</v>
      </c>
      <c r="D281" s="185">
        <v>170510000</v>
      </c>
      <c r="E281" s="185">
        <v>84157090</v>
      </c>
      <c r="F281" s="185">
        <f t="shared" si="0"/>
        <v>86352910</v>
      </c>
      <c r="G281" s="8"/>
      <c r="H281" s="6"/>
    </row>
    <row r="282" spans="1:8" ht="27.6">
      <c r="A282" s="184"/>
      <c r="B282" s="183">
        <v>342</v>
      </c>
      <c r="C282" s="186" t="s">
        <v>298</v>
      </c>
      <c r="D282" s="185">
        <v>582672300</v>
      </c>
      <c r="E282" s="185">
        <v>448726942</v>
      </c>
      <c r="F282" s="185">
        <f t="shared" si="0"/>
        <v>133945358</v>
      </c>
      <c r="G282" s="8"/>
      <c r="H282" s="6"/>
    </row>
    <row r="283" spans="1:8" ht="27.6">
      <c r="A283" s="184"/>
      <c r="B283" s="183">
        <v>343</v>
      </c>
      <c r="C283" s="186" t="s">
        <v>299</v>
      </c>
      <c r="D283" s="185">
        <v>150000000</v>
      </c>
      <c r="E283" s="185">
        <v>72179509</v>
      </c>
      <c r="F283" s="185">
        <f t="shared" si="0"/>
        <v>77820491</v>
      </c>
      <c r="G283" s="8"/>
      <c r="H283" s="6"/>
    </row>
    <row r="284" spans="1:8" ht="41.25" customHeight="1">
      <c r="A284" s="184"/>
      <c r="B284" s="183">
        <v>345</v>
      </c>
      <c r="C284" s="186" t="s">
        <v>300</v>
      </c>
      <c r="D284" s="185">
        <v>11378960</v>
      </c>
      <c r="E284" s="185">
        <v>9084639</v>
      </c>
      <c r="F284" s="185">
        <f t="shared" si="0"/>
        <v>2294321</v>
      </c>
      <c r="G284" s="8"/>
      <c r="H284" s="6"/>
    </row>
    <row r="285" spans="1:8" ht="27.6">
      <c r="A285" s="184"/>
      <c r="B285" s="183">
        <v>346</v>
      </c>
      <c r="C285" s="186" t="s">
        <v>301</v>
      </c>
      <c r="D285" s="185">
        <v>940000000</v>
      </c>
      <c r="E285" s="185">
        <v>826604942</v>
      </c>
      <c r="F285" s="185">
        <f t="shared" si="0"/>
        <v>113395058</v>
      </c>
      <c r="G285" s="8"/>
      <c r="H285" s="6"/>
    </row>
    <row r="286" spans="1:8" s="1" customFormat="1" ht="15.6" customHeight="1">
      <c r="A286" s="184"/>
      <c r="B286" s="183">
        <v>351</v>
      </c>
      <c r="C286" s="186" t="s">
        <v>302</v>
      </c>
      <c r="D286" s="185">
        <v>1988973000</v>
      </c>
      <c r="E286" s="185">
        <v>1296732503</v>
      </c>
      <c r="F286" s="185">
        <f t="shared" si="0"/>
        <v>692240497</v>
      </c>
      <c r="G286" s="8"/>
      <c r="H286" s="11"/>
    </row>
    <row r="287" spans="1:8" s="1" customFormat="1" ht="15.75" customHeight="1">
      <c r="A287" s="184"/>
      <c r="B287" s="183">
        <v>352</v>
      </c>
      <c r="C287" s="186" t="s">
        <v>303</v>
      </c>
      <c r="D287" s="185">
        <v>21200000</v>
      </c>
      <c r="E287" s="185">
        <v>484091</v>
      </c>
      <c r="F287" s="185">
        <f t="shared" si="0"/>
        <v>20715909</v>
      </c>
      <c r="G287" s="8"/>
      <c r="H287" s="11"/>
    </row>
    <row r="288" spans="1:8" ht="39" customHeight="1">
      <c r="A288" s="184"/>
      <c r="B288" s="183">
        <v>353</v>
      </c>
      <c r="C288" s="186" t="s">
        <v>304</v>
      </c>
      <c r="D288" s="185">
        <v>5000000</v>
      </c>
      <c r="E288" s="185">
        <v>0</v>
      </c>
      <c r="F288" s="185">
        <f t="shared" si="0"/>
        <v>5000000</v>
      </c>
      <c r="G288" s="8"/>
      <c r="H288" s="6"/>
    </row>
    <row r="289" spans="1:8" ht="27.6">
      <c r="A289" s="184"/>
      <c r="B289" s="183">
        <v>354</v>
      </c>
      <c r="C289" s="186" t="s">
        <v>305</v>
      </c>
      <c r="D289" s="185">
        <v>33550000</v>
      </c>
      <c r="E289" s="185">
        <v>0</v>
      </c>
      <c r="F289" s="185">
        <f t="shared" si="0"/>
        <v>33550000</v>
      </c>
      <c r="G289" s="8"/>
      <c r="H289" s="6"/>
    </row>
    <row r="290" spans="1:8" ht="27.6">
      <c r="A290" s="184"/>
      <c r="B290" s="183">
        <v>355</v>
      </c>
      <c r="C290" s="186" t="s">
        <v>306</v>
      </c>
      <c r="D290" s="185">
        <v>101000000</v>
      </c>
      <c r="E290" s="185">
        <v>11335345</v>
      </c>
      <c r="F290" s="185">
        <f t="shared" si="0"/>
        <v>89664655</v>
      </c>
      <c r="G290" s="8"/>
      <c r="H290" s="6"/>
    </row>
    <row r="291" spans="1:8" ht="15.75" customHeight="1">
      <c r="A291" s="184"/>
      <c r="B291" s="183">
        <v>357</v>
      </c>
      <c r="C291" s="186" t="s">
        <v>307</v>
      </c>
      <c r="D291" s="185">
        <v>121200000</v>
      </c>
      <c r="E291" s="185">
        <v>15093861</v>
      </c>
      <c r="F291" s="185">
        <f t="shared" si="0"/>
        <v>106106139</v>
      </c>
      <c r="G291" s="8"/>
      <c r="H291" s="6"/>
    </row>
    <row r="292" spans="1:8" ht="15.75" customHeight="1">
      <c r="A292" s="184"/>
      <c r="B292" s="183">
        <v>358</v>
      </c>
      <c r="C292" s="186" t="s">
        <v>308</v>
      </c>
      <c r="D292" s="185">
        <v>975772000</v>
      </c>
      <c r="E292" s="185">
        <v>565798237</v>
      </c>
      <c r="F292" s="185">
        <f t="shared" si="0"/>
        <v>409973763</v>
      </c>
      <c r="G292" s="8"/>
      <c r="H292" s="6"/>
    </row>
    <row r="293" spans="1:8" ht="15.75" customHeight="1">
      <c r="A293" s="184"/>
      <c r="B293" s="183">
        <v>361</v>
      </c>
      <c r="C293" s="186" t="s">
        <v>309</v>
      </c>
      <c r="D293" s="185">
        <v>2055354240</v>
      </c>
      <c r="E293" s="185">
        <v>1953321036</v>
      </c>
      <c r="F293" s="185">
        <f t="shared" si="0"/>
        <v>102033204</v>
      </c>
      <c r="G293" s="8"/>
      <c r="H293" s="6"/>
    </row>
    <row r="294" spans="1:8" ht="15.75" customHeight="1">
      <c r="A294" s="184"/>
      <c r="B294" s="183">
        <v>362</v>
      </c>
      <c r="C294" s="186" t="s">
        <v>310</v>
      </c>
      <c r="D294" s="185">
        <v>62228800</v>
      </c>
      <c r="E294" s="185">
        <v>44840000</v>
      </c>
      <c r="F294" s="185">
        <f t="shared" si="0"/>
        <v>17388800</v>
      </c>
      <c r="G294" s="8"/>
      <c r="H294" s="6"/>
    </row>
    <row r="295" spans="1:8" ht="15.75" customHeight="1">
      <c r="A295" s="184"/>
      <c r="B295" s="183">
        <v>391</v>
      </c>
      <c r="C295" s="186" t="s">
        <v>311</v>
      </c>
      <c r="D295" s="185">
        <v>15000000</v>
      </c>
      <c r="E295" s="185">
        <v>4980954</v>
      </c>
      <c r="F295" s="185">
        <f t="shared" si="0"/>
        <v>10019046</v>
      </c>
      <c r="G295" s="8"/>
      <c r="H295" s="6"/>
    </row>
    <row r="296" spans="1:8" ht="27.6">
      <c r="A296" s="184"/>
      <c r="B296" s="183">
        <v>392</v>
      </c>
      <c r="C296" s="186" t="s">
        <v>312</v>
      </c>
      <c r="D296" s="185">
        <v>265000000</v>
      </c>
      <c r="E296" s="185">
        <v>158809091</v>
      </c>
      <c r="F296" s="185">
        <f t="shared" si="0"/>
        <v>106190909</v>
      </c>
      <c r="G296" s="8"/>
      <c r="H296" s="6"/>
    </row>
    <row r="297" spans="1:8" ht="27.6">
      <c r="A297" s="184"/>
      <c r="B297" s="183">
        <v>393</v>
      </c>
      <c r="C297" s="186" t="s">
        <v>313</v>
      </c>
      <c r="D297" s="185">
        <v>4000000</v>
      </c>
      <c r="E297" s="185">
        <v>744545</v>
      </c>
      <c r="F297" s="185">
        <f t="shared" si="0"/>
        <v>3255455</v>
      </c>
      <c r="G297" s="8"/>
      <c r="H297" s="6"/>
    </row>
    <row r="298" spans="1:8" ht="15.6">
      <c r="A298" s="184"/>
      <c r="B298" s="183">
        <v>394</v>
      </c>
      <c r="C298" s="186" t="s">
        <v>314</v>
      </c>
      <c r="D298" s="185">
        <v>12000000</v>
      </c>
      <c r="E298" s="185">
        <v>5399183</v>
      </c>
      <c r="F298" s="185">
        <f t="shared" si="0"/>
        <v>6600817</v>
      </c>
      <c r="G298" s="8"/>
      <c r="H298" s="6"/>
    </row>
    <row r="299" spans="1:8" ht="27.6">
      <c r="A299" s="184"/>
      <c r="B299" s="183">
        <v>395</v>
      </c>
      <c r="C299" s="186" t="s">
        <v>315</v>
      </c>
      <c r="D299" s="185">
        <v>300805000</v>
      </c>
      <c r="E299" s="185">
        <v>174994145</v>
      </c>
      <c r="F299" s="185">
        <f t="shared" si="0"/>
        <v>125810855</v>
      </c>
      <c r="G299" s="8"/>
      <c r="H299" s="6"/>
    </row>
    <row r="300" spans="1:8" ht="42" customHeight="1">
      <c r="A300" s="184"/>
      <c r="B300" s="183">
        <v>396</v>
      </c>
      <c r="C300" s="186" t="s">
        <v>316</v>
      </c>
      <c r="D300" s="185">
        <v>196000000</v>
      </c>
      <c r="E300" s="185">
        <v>5644191</v>
      </c>
      <c r="F300" s="185">
        <f t="shared" si="0"/>
        <v>190355809</v>
      </c>
      <c r="G300" s="8"/>
      <c r="H300" s="6"/>
    </row>
    <row r="301" spans="1:8" ht="15" customHeight="1">
      <c r="A301" s="184"/>
      <c r="B301" s="183">
        <v>397</v>
      </c>
      <c r="C301" s="186" t="s">
        <v>317</v>
      </c>
      <c r="D301" s="185">
        <v>70000000</v>
      </c>
      <c r="E301" s="185">
        <v>55330918</v>
      </c>
      <c r="F301" s="185">
        <f t="shared" si="0"/>
        <v>14669082</v>
      </c>
      <c r="G301" s="8"/>
      <c r="H301" s="6"/>
    </row>
    <row r="302" spans="1:8" ht="27.6">
      <c r="A302" s="184"/>
      <c r="B302" s="183">
        <v>398</v>
      </c>
      <c r="C302" s="186" t="s">
        <v>318</v>
      </c>
      <c r="D302" s="185">
        <v>41000000</v>
      </c>
      <c r="E302" s="185">
        <v>15846229</v>
      </c>
      <c r="F302" s="185">
        <f t="shared" si="0"/>
        <v>25153771</v>
      </c>
      <c r="G302" s="8"/>
      <c r="H302" s="6"/>
    </row>
    <row r="303" spans="1:8" ht="15.6" customHeight="1">
      <c r="A303" s="184"/>
      <c r="B303" s="183">
        <v>399</v>
      </c>
      <c r="C303" s="186" t="s">
        <v>319</v>
      </c>
      <c r="D303" s="185">
        <v>580200000</v>
      </c>
      <c r="E303" s="185">
        <v>361104727</v>
      </c>
      <c r="F303" s="185">
        <f t="shared" si="0"/>
        <v>219095273</v>
      </c>
      <c r="G303" s="8"/>
      <c r="H303" s="6"/>
    </row>
    <row r="304" spans="1:8" ht="15.6">
      <c r="A304" s="7">
        <v>500</v>
      </c>
      <c r="B304" s="8"/>
      <c r="C304" s="158" t="s">
        <v>320</v>
      </c>
      <c r="D304" s="158">
        <f>SUM(D305:D319)</f>
        <v>18982748310</v>
      </c>
      <c r="E304" s="158">
        <f t="shared" ref="E304:F304" si="1">SUM(E305:E319)</f>
        <v>9891664090</v>
      </c>
      <c r="F304" s="158">
        <f t="shared" si="1"/>
        <v>9091084220</v>
      </c>
      <c r="G304" s="41" t="s">
        <v>249</v>
      </c>
      <c r="H304" s="6"/>
    </row>
    <row r="305" spans="1:8" ht="15.6">
      <c r="A305" s="184"/>
      <c r="B305" s="183">
        <v>511</v>
      </c>
      <c r="C305" s="186" t="s">
        <v>321</v>
      </c>
      <c r="D305" s="185">
        <v>1880020000</v>
      </c>
      <c r="E305" s="185">
        <v>0</v>
      </c>
      <c r="F305" s="185">
        <f t="shared" ref="F305:F328" si="2">D305-E305</f>
        <v>1880020000</v>
      </c>
      <c r="G305" s="8"/>
      <c r="H305" s="6"/>
    </row>
    <row r="306" spans="1:8" ht="27.6">
      <c r="A306" s="184"/>
      <c r="B306" s="183">
        <v>522</v>
      </c>
      <c r="C306" s="186" t="s">
        <v>322</v>
      </c>
      <c r="D306" s="185">
        <v>4680000000</v>
      </c>
      <c r="E306" s="185">
        <v>2863720480</v>
      </c>
      <c r="F306" s="185">
        <f t="shared" si="2"/>
        <v>1816279520</v>
      </c>
      <c r="G306" s="8"/>
      <c r="H306" s="6"/>
    </row>
    <row r="307" spans="1:8" ht="27.6">
      <c r="A307" s="184"/>
      <c r="B307" s="183">
        <v>532</v>
      </c>
      <c r="C307" s="186" t="s">
        <v>323</v>
      </c>
      <c r="D307" s="185">
        <v>121920000</v>
      </c>
      <c r="E307" s="185">
        <v>0</v>
      </c>
      <c r="F307" s="185">
        <f t="shared" si="2"/>
        <v>121920000</v>
      </c>
      <c r="G307" s="8"/>
      <c r="H307" s="6"/>
    </row>
    <row r="308" spans="1:8" ht="27.6">
      <c r="A308" s="184"/>
      <c r="B308" s="183">
        <v>533</v>
      </c>
      <c r="C308" s="186" t="s">
        <v>324</v>
      </c>
      <c r="D308" s="185">
        <v>120000000</v>
      </c>
      <c r="E308" s="185">
        <v>0</v>
      </c>
      <c r="F308" s="185">
        <f t="shared" si="2"/>
        <v>120000000</v>
      </c>
      <c r="G308" s="8"/>
      <c r="H308" s="6"/>
    </row>
    <row r="309" spans="1:8" ht="38.25" customHeight="1">
      <c r="A309" s="184"/>
      <c r="B309" s="183">
        <v>534</v>
      </c>
      <c r="C309" s="186" t="s">
        <v>325</v>
      </c>
      <c r="D309" s="185">
        <v>97000000</v>
      </c>
      <c r="E309" s="185">
        <v>60144633</v>
      </c>
      <c r="F309" s="185">
        <f t="shared" si="2"/>
        <v>36855367</v>
      </c>
      <c r="G309" s="8"/>
      <c r="H309" s="6"/>
    </row>
    <row r="310" spans="1:8" ht="27.6">
      <c r="A310" s="184"/>
      <c r="B310" s="183">
        <v>535</v>
      </c>
      <c r="C310" s="186" t="s">
        <v>326</v>
      </c>
      <c r="D310" s="185">
        <v>3226980000</v>
      </c>
      <c r="E310" s="185">
        <v>1459447269</v>
      </c>
      <c r="F310" s="185">
        <f t="shared" si="2"/>
        <v>1767532731</v>
      </c>
      <c r="G310" s="8"/>
      <c r="H310" s="6"/>
    </row>
    <row r="311" spans="1:8" ht="27.6">
      <c r="A311" s="184"/>
      <c r="B311" s="183">
        <v>536</v>
      </c>
      <c r="C311" s="186" t="s">
        <v>327</v>
      </c>
      <c r="D311" s="185">
        <v>191000000</v>
      </c>
      <c r="E311" s="185">
        <v>47910909</v>
      </c>
      <c r="F311" s="185">
        <f t="shared" si="2"/>
        <v>143089091</v>
      </c>
      <c r="G311" s="8"/>
      <c r="H311" s="6"/>
    </row>
    <row r="312" spans="1:8" ht="15.6">
      <c r="A312" s="184"/>
      <c r="B312" s="183">
        <v>537</v>
      </c>
      <c r="C312" s="186" t="s">
        <v>328</v>
      </c>
      <c r="D312" s="185">
        <v>3330000000</v>
      </c>
      <c r="E312" s="185">
        <v>3001818183</v>
      </c>
      <c r="F312" s="185">
        <f t="shared" si="2"/>
        <v>328181817</v>
      </c>
      <c r="G312" s="8"/>
      <c r="H312" s="6"/>
    </row>
    <row r="313" spans="1:8" ht="48.6" customHeight="1">
      <c r="A313" s="184"/>
      <c r="B313" s="183">
        <v>538</v>
      </c>
      <c r="C313" s="186" t="s">
        <v>329</v>
      </c>
      <c r="D313" s="185">
        <v>226160000</v>
      </c>
      <c r="E313" s="185">
        <v>63514546</v>
      </c>
      <c r="F313" s="185">
        <f t="shared" si="2"/>
        <v>162645454</v>
      </c>
      <c r="G313" s="8"/>
      <c r="H313" s="6"/>
    </row>
    <row r="314" spans="1:8" ht="27.6">
      <c r="A314" s="184"/>
      <c r="B314" s="183">
        <v>541</v>
      </c>
      <c r="C314" s="186" t="s">
        <v>330</v>
      </c>
      <c r="D314" s="185">
        <v>894771920</v>
      </c>
      <c r="E314" s="185">
        <v>370157200</v>
      </c>
      <c r="F314" s="185">
        <f t="shared" si="2"/>
        <v>524614720</v>
      </c>
      <c r="G314" s="8"/>
      <c r="H314" s="6"/>
    </row>
    <row r="315" spans="1:8" ht="27.6">
      <c r="A315" s="184"/>
      <c r="B315" s="183">
        <v>542</v>
      </c>
      <c r="C315" s="186" t="s">
        <v>331</v>
      </c>
      <c r="D315" s="185">
        <v>150000000</v>
      </c>
      <c r="E315" s="185">
        <v>0</v>
      </c>
      <c r="F315" s="185">
        <f t="shared" si="2"/>
        <v>150000000</v>
      </c>
      <c r="G315" s="8"/>
      <c r="H315" s="6"/>
    </row>
    <row r="316" spans="1:8" ht="27.6">
      <c r="A316" s="184"/>
      <c r="B316" s="183">
        <v>534</v>
      </c>
      <c r="C316" s="186" t="s">
        <v>332</v>
      </c>
      <c r="D316" s="185">
        <v>2506896390</v>
      </c>
      <c r="E316" s="185">
        <v>1629070656</v>
      </c>
      <c r="F316" s="185">
        <f t="shared" si="2"/>
        <v>877825734</v>
      </c>
      <c r="G316" s="8"/>
      <c r="H316" s="6"/>
    </row>
    <row r="317" spans="1:8" ht="15.6">
      <c r="A317" s="184"/>
      <c r="B317" s="183">
        <v>579</v>
      </c>
      <c r="C317" s="186" t="s">
        <v>333</v>
      </c>
      <c r="D317" s="185">
        <v>323000000</v>
      </c>
      <c r="E317" s="185">
        <v>121201818</v>
      </c>
      <c r="F317" s="185">
        <f t="shared" si="2"/>
        <v>201798182</v>
      </c>
      <c r="G317" s="8"/>
      <c r="H317" s="6"/>
    </row>
    <row r="318" spans="1:8" ht="27.6">
      <c r="A318" s="184"/>
      <c r="B318" s="183">
        <v>589</v>
      </c>
      <c r="C318" s="186" t="s">
        <v>334</v>
      </c>
      <c r="D318" s="185">
        <v>1090000000</v>
      </c>
      <c r="E318" s="185">
        <v>274678396</v>
      </c>
      <c r="F318" s="185">
        <f t="shared" si="2"/>
        <v>815321604</v>
      </c>
      <c r="G318" s="8"/>
      <c r="H318" s="6"/>
    </row>
    <row r="319" spans="1:8" ht="27.6">
      <c r="A319" s="184"/>
      <c r="B319" s="183">
        <v>596</v>
      </c>
      <c r="C319" s="186" t="s">
        <v>335</v>
      </c>
      <c r="D319" s="185">
        <v>145000000</v>
      </c>
      <c r="E319" s="185">
        <v>0</v>
      </c>
      <c r="F319" s="185">
        <f t="shared" si="2"/>
        <v>145000000</v>
      </c>
      <c r="G319" s="8"/>
      <c r="H319" s="6"/>
    </row>
    <row r="320" spans="1:8" ht="15.6">
      <c r="A320" s="7">
        <v>800</v>
      </c>
      <c r="B320" s="8"/>
      <c r="C320" s="158" t="s">
        <v>336</v>
      </c>
      <c r="D320" s="158">
        <f>SUM(D321:D326)</f>
        <v>38729872088</v>
      </c>
      <c r="E320" s="158">
        <f t="shared" ref="E320:F320" si="3">SUM(E321:E326)</f>
        <v>36083295585</v>
      </c>
      <c r="F320" s="158">
        <f t="shared" si="3"/>
        <v>2646576503</v>
      </c>
      <c r="G320" s="41" t="s">
        <v>249</v>
      </c>
    </row>
    <row r="321" spans="1:7" ht="27.6">
      <c r="A321" s="184"/>
      <c r="B321" s="183">
        <v>816</v>
      </c>
      <c r="C321" s="186" t="s">
        <v>337</v>
      </c>
      <c r="D321" s="185">
        <v>19000000000</v>
      </c>
      <c r="E321" s="185">
        <v>18075783120</v>
      </c>
      <c r="F321" s="185">
        <f t="shared" si="2"/>
        <v>924216880</v>
      </c>
      <c r="G321" s="8"/>
    </row>
    <row r="322" spans="1:7" ht="27.6">
      <c r="A322" s="184"/>
      <c r="B322" s="183">
        <v>818</v>
      </c>
      <c r="C322" s="186" t="s">
        <v>338</v>
      </c>
      <c r="D322" s="185">
        <v>17000000000</v>
      </c>
      <c r="E322" s="185">
        <v>16186930589</v>
      </c>
      <c r="F322" s="185">
        <f t="shared" si="2"/>
        <v>813069411</v>
      </c>
      <c r="G322" s="8"/>
    </row>
    <row r="323" spans="1:7" ht="15.6">
      <c r="A323" s="184"/>
      <c r="B323" s="183">
        <v>841</v>
      </c>
      <c r="C323" s="186" t="s">
        <v>339</v>
      </c>
      <c r="D323" s="185">
        <v>1314000000</v>
      </c>
      <c r="E323" s="185">
        <v>981479887</v>
      </c>
      <c r="F323" s="185">
        <f t="shared" si="2"/>
        <v>332520113</v>
      </c>
      <c r="G323" s="8"/>
    </row>
    <row r="324" spans="1:7" ht="339" customHeight="1">
      <c r="A324" s="184"/>
      <c r="B324" s="183">
        <v>845</v>
      </c>
      <c r="C324" s="186" t="s">
        <v>340</v>
      </c>
      <c r="D324" s="185">
        <v>985000000</v>
      </c>
      <c r="E324" s="185">
        <v>483732279</v>
      </c>
      <c r="F324" s="185">
        <f t="shared" si="2"/>
        <v>501267721</v>
      </c>
      <c r="G324" s="8"/>
    </row>
    <row r="325" spans="1:7" ht="27.6">
      <c r="A325" s="184"/>
      <c r="B325" s="183">
        <v>851</v>
      </c>
      <c r="C325" s="186" t="s">
        <v>341</v>
      </c>
      <c r="D325" s="185">
        <v>380872088</v>
      </c>
      <c r="E325" s="185">
        <v>347453360</v>
      </c>
      <c r="F325" s="185">
        <f t="shared" si="2"/>
        <v>33418728</v>
      </c>
      <c r="G325" s="8"/>
    </row>
    <row r="326" spans="1:7" ht="41.4">
      <c r="A326" s="184"/>
      <c r="B326" s="183">
        <v>852</v>
      </c>
      <c r="C326" s="186" t="s">
        <v>342</v>
      </c>
      <c r="D326" s="185">
        <v>50000000</v>
      </c>
      <c r="E326" s="185">
        <v>7916350</v>
      </c>
      <c r="F326" s="185">
        <f t="shared" si="2"/>
        <v>42083650</v>
      </c>
      <c r="G326" s="8"/>
    </row>
    <row r="327" spans="1:7" ht="14.4" customHeight="1">
      <c r="A327" s="7">
        <v>900</v>
      </c>
      <c r="B327" s="8"/>
      <c r="C327" s="158" t="s">
        <v>343</v>
      </c>
      <c r="D327" s="158">
        <v>9484600000</v>
      </c>
      <c r="E327" s="158">
        <f>SUM(E328:E337)</f>
        <v>156106267671</v>
      </c>
      <c r="F327" s="158">
        <f t="shared" ref="F327" si="4">SUM(F328:F337)</f>
        <v>26338240512.437538</v>
      </c>
      <c r="G327" s="41" t="s">
        <v>249</v>
      </c>
    </row>
    <row r="328" spans="1:7" ht="14.4" customHeight="1">
      <c r="A328" s="184"/>
      <c r="B328" s="183">
        <v>910</v>
      </c>
      <c r="C328" s="186" t="s">
        <v>344</v>
      </c>
      <c r="D328" s="185">
        <v>9484600000</v>
      </c>
      <c r="E328" s="185">
        <v>8441084500</v>
      </c>
      <c r="F328" s="185">
        <f t="shared" si="2"/>
        <v>1043515500</v>
      </c>
      <c r="G328" s="8"/>
    </row>
    <row r="329" spans="1:7" ht="14.4" customHeight="1">
      <c r="A329" s="187"/>
      <c r="B329" s="188"/>
      <c r="C329" s="189"/>
      <c r="D329" s="158">
        <f>D320+D304+D272+D241+D240+D327</f>
        <v>172959908183.43753</v>
      </c>
      <c r="E329" s="158">
        <f>E320+E304+E272+E241+E240+E328</f>
        <v>147665183171</v>
      </c>
      <c r="F329" s="158">
        <f>F320+F304+F272+F241+F240+F328</f>
        <v>25294725012.437538</v>
      </c>
      <c r="G329" s="43" t="s">
        <v>345</v>
      </c>
    </row>
    <row r="330" spans="1:7" ht="298.8" customHeight="1">
      <c r="A330" s="75"/>
      <c r="B330" s="115"/>
      <c r="C330" s="115"/>
      <c r="D330" s="115"/>
      <c r="E330" s="115"/>
      <c r="F330" s="115"/>
      <c r="G330" s="76"/>
    </row>
    <row r="331" spans="1:7" ht="17.399999999999999" customHeight="1">
      <c r="A331" s="20"/>
      <c r="B331" s="20"/>
      <c r="C331" s="20"/>
      <c r="D331" s="20"/>
      <c r="E331" s="20"/>
      <c r="F331" s="20"/>
      <c r="G331" s="20"/>
    </row>
    <row r="332" spans="1:7" ht="42" customHeight="1">
      <c r="A332" s="127" t="s">
        <v>57</v>
      </c>
      <c r="B332" s="128"/>
      <c r="C332" s="128"/>
      <c r="D332" s="128"/>
      <c r="E332" s="128"/>
      <c r="F332" s="128"/>
      <c r="G332" s="129"/>
    </row>
    <row r="333" spans="1:7" ht="15.6">
      <c r="A333" s="47" t="s">
        <v>18</v>
      </c>
      <c r="B333" s="47" t="s">
        <v>58</v>
      </c>
      <c r="C333" s="47" t="s">
        <v>59</v>
      </c>
      <c r="D333" s="58" t="s">
        <v>60</v>
      </c>
      <c r="E333" s="59"/>
      <c r="F333" s="60"/>
      <c r="G333" s="43" t="s">
        <v>61</v>
      </c>
    </row>
    <row r="334" spans="1:7" ht="15.6">
      <c r="A334" s="48"/>
      <c r="B334" s="48"/>
      <c r="C334" s="48"/>
      <c r="D334" s="110"/>
      <c r="E334" s="111"/>
      <c r="F334" s="112"/>
      <c r="G334" s="43"/>
    </row>
    <row r="335" spans="1:7" ht="15.6">
      <c r="A335" s="48"/>
      <c r="B335" s="48"/>
      <c r="C335" s="48"/>
      <c r="D335" s="110"/>
      <c r="E335" s="111"/>
      <c r="F335" s="112"/>
      <c r="G335" s="43"/>
    </row>
    <row r="336" spans="1:7" ht="15.6">
      <c r="A336" s="48"/>
      <c r="B336" s="48"/>
      <c r="C336" s="48"/>
      <c r="D336" s="110"/>
      <c r="E336" s="111"/>
      <c r="F336" s="112"/>
      <c r="G336" s="43"/>
    </row>
    <row r="337" spans="1:7" ht="15.6">
      <c r="A337" s="48"/>
      <c r="B337" s="48"/>
      <c r="C337" s="48"/>
      <c r="D337" s="110"/>
      <c r="E337" s="111"/>
      <c r="F337" s="112"/>
      <c r="G337" s="43"/>
    </row>
    <row r="338" spans="1:7" ht="15.6">
      <c r="A338" s="75" t="s">
        <v>120</v>
      </c>
      <c r="B338" s="115"/>
      <c r="C338" s="115"/>
      <c r="D338" s="115"/>
      <c r="E338" s="115"/>
      <c r="F338" s="115"/>
      <c r="G338" s="76"/>
    </row>
    <row r="339" spans="1:7" ht="15.6">
      <c r="A339" s="20"/>
      <c r="B339" s="20"/>
      <c r="C339" s="20"/>
      <c r="D339" s="20"/>
      <c r="E339" s="20"/>
      <c r="F339" s="20"/>
      <c r="G339" s="20"/>
    </row>
    <row r="340" spans="1:7" ht="18">
      <c r="A340" s="135" t="s">
        <v>107</v>
      </c>
      <c r="B340" s="136"/>
      <c r="C340" s="136"/>
      <c r="D340" s="136"/>
      <c r="E340" s="136"/>
      <c r="F340" s="136"/>
      <c r="G340" s="137"/>
    </row>
    <row r="341" spans="1:7" ht="17.399999999999999">
      <c r="A341" s="132" t="s">
        <v>62</v>
      </c>
      <c r="B341" s="133"/>
      <c r="C341" s="133"/>
      <c r="D341" s="133"/>
      <c r="E341" s="133"/>
      <c r="F341" s="133"/>
      <c r="G341" s="134"/>
    </row>
    <row r="342" spans="1:7" ht="31.2">
      <c r="A342" s="47" t="s">
        <v>31</v>
      </c>
      <c r="B342" s="47" t="s">
        <v>63</v>
      </c>
      <c r="C342" s="58" t="s">
        <v>32</v>
      </c>
      <c r="D342" s="60"/>
      <c r="E342" s="58" t="s">
        <v>64</v>
      </c>
      <c r="F342" s="60"/>
      <c r="G342" s="47" t="s">
        <v>65</v>
      </c>
    </row>
    <row r="343" spans="1:7" ht="15.6">
      <c r="A343" s="48">
        <v>1</v>
      </c>
      <c r="B343" s="48" t="s">
        <v>170</v>
      </c>
      <c r="C343" s="130" t="s">
        <v>173</v>
      </c>
      <c r="D343" s="131"/>
      <c r="E343" s="110" t="s">
        <v>174</v>
      </c>
      <c r="F343" s="112"/>
      <c r="G343" s="8" t="s">
        <v>175</v>
      </c>
    </row>
    <row r="344" spans="1:7" ht="15.6">
      <c r="A344" s="48">
        <v>2</v>
      </c>
      <c r="B344" s="48" t="s">
        <v>171</v>
      </c>
      <c r="C344" s="110" t="s">
        <v>172</v>
      </c>
      <c r="D344" s="112"/>
      <c r="E344" s="110" t="s">
        <v>176</v>
      </c>
      <c r="F344" s="112"/>
      <c r="G344" s="8" t="s">
        <v>175</v>
      </c>
    </row>
    <row r="345" spans="1:7" ht="15.6">
      <c r="A345" s="75" t="s">
        <v>120</v>
      </c>
      <c r="B345" s="115"/>
      <c r="C345" s="115"/>
      <c r="D345" s="115"/>
      <c r="E345" s="115"/>
      <c r="F345" s="115"/>
      <c r="G345" s="76"/>
    </row>
    <row r="346" spans="1:7" ht="15.6">
      <c r="A346" s="20"/>
      <c r="B346" s="20"/>
      <c r="C346" s="20"/>
      <c r="D346" s="20"/>
      <c r="E346" s="20"/>
      <c r="F346" s="20"/>
      <c r="G346" s="20"/>
    </row>
    <row r="347" spans="1:7" ht="15.6">
      <c r="A347" s="140" t="s">
        <v>66</v>
      </c>
      <c r="B347" s="141"/>
      <c r="C347" s="141"/>
      <c r="D347" s="141"/>
      <c r="E347" s="141"/>
      <c r="F347" s="141"/>
      <c r="G347" s="142"/>
    </row>
    <row r="348" spans="1:7" ht="17.399999999999999">
      <c r="A348" s="138" t="s">
        <v>67</v>
      </c>
      <c r="B348" s="139"/>
      <c r="C348" s="47" t="s">
        <v>68</v>
      </c>
      <c r="D348" s="58" t="s">
        <v>69</v>
      </c>
      <c r="E348" s="60"/>
      <c r="F348" s="47" t="s">
        <v>61</v>
      </c>
      <c r="G348" s="43" t="s">
        <v>70</v>
      </c>
    </row>
    <row r="349" spans="1:7" ht="15.6">
      <c r="A349" s="110"/>
      <c r="B349" s="112"/>
      <c r="C349" s="48"/>
      <c r="D349" s="110"/>
      <c r="E349" s="112"/>
      <c r="F349" s="8"/>
      <c r="G349" s="8"/>
    </row>
    <row r="350" spans="1:7" ht="15.6">
      <c r="A350" s="110"/>
      <c r="B350" s="112"/>
      <c r="C350" s="48"/>
      <c r="D350" s="110"/>
      <c r="E350" s="112"/>
      <c r="F350" s="8"/>
      <c r="G350" s="8"/>
    </row>
    <row r="351" spans="1:7" ht="15.6">
      <c r="A351" s="110"/>
      <c r="B351" s="112"/>
      <c r="C351" s="42"/>
      <c r="D351" s="110"/>
      <c r="E351" s="112"/>
      <c r="F351" s="8"/>
      <c r="G351" s="8"/>
    </row>
    <row r="352" spans="1:7" ht="15.6">
      <c r="A352" s="110"/>
      <c r="B352" s="112"/>
      <c r="C352" s="42"/>
      <c r="D352" s="110"/>
      <c r="E352" s="112"/>
      <c r="F352" s="8"/>
      <c r="G352" s="8"/>
    </row>
    <row r="353" spans="1:7" ht="15.6">
      <c r="A353" s="75" t="s">
        <v>120</v>
      </c>
      <c r="B353" s="115"/>
      <c r="C353" s="115"/>
      <c r="D353" s="115"/>
      <c r="E353" s="115"/>
      <c r="F353" s="115"/>
      <c r="G353" s="76"/>
    </row>
    <row r="354" spans="1:7" ht="15.6">
      <c r="A354" s="19"/>
      <c r="B354" s="19"/>
      <c r="C354" s="19"/>
      <c r="D354" s="19"/>
      <c r="E354" s="6"/>
      <c r="F354" s="6"/>
      <c r="G354" s="6"/>
    </row>
    <row r="355" spans="1:7" ht="15.6">
      <c r="A355" s="143" t="s">
        <v>71</v>
      </c>
      <c r="B355" s="144"/>
      <c r="C355" s="144"/>
      <c r="D355" s="144"/>
      <c r="E355" s="144"/>
      <c r="F355" s="144"/>
      <c r="G355" s="145"/>
    </row>
    <row r="356" spans="1:7" ht="15.6">
      <c r="A356" s="47" t="s">
        <v>72</v>
      </c>
      <c r="B356" s="47" t="s">
        <v>73</v>
      </c>
      <c r="C356" s="58" t="s">
        <v>32</v>
      </c>
      <c r="D356" s="60"/>
      <c r="E356" s="47" t="s">
        <v>74</v>
      </c>
      <c r="F356" s="58" t="s">
        <v>114</v>
      </c>
      <c r="G356" s="60"/>
    </row>
    <row r="357" spans="1:7" ht="15.6">
      <c r="A357" s="48">
        <v>13471</v>
      </c>
      <c r="B357" s="118">
        <v>44659</v>
      </c>
      <c r="C357" s="110" t="s">
        <v>182</v>
      </c>
      <c r="D357" s="112"/>
      <c r="E357" s="48" t="s">
        <v>183</v>
      </c>
      <c r="F357" s="119" t="s">
        <v>184</v>
      </c>
      <c r="G357" s="120"/>
    </row>
    <row r="358" spans="1:7" ht="15.6">
      <c r="A358" s="48">
        <v>14090</v>
      </c>
      <c r="B358" s="118">
        <v>44804</v>
      </c>
      <c r="C358" s="110" t="s">
        <v>185</v>
      </c>
      <c r="D358" s="112"/>
      <c r="E358" s="42" t="s">
        <v>183</v>
      </c>
      <c r="F358" s="119" t="s">
        <v>186</v>
      </c>
      <c r="G358" s="120"/>
    </row>
    <row r="359" spans="1:7" ht="15.6">
      <c r="A359" s="42">
        <v>11921</v>
      </c>
      <c r="B359" s="121">
        <v>44751</v>
      </c>
      <c r="C359" s="110" t="s">
        <v>187</v>
      </c>
      <c r="D359" s="112"/>
      <c r="E359" s="42" t="s">
        <v>183</v>
      </c>
      <c r="F359" s="119" t="s">
        <v>188</v>
      </c>
      <c r="G359" s="120"/>
    </row>
    <row r="360" spans="1:7" ht="15.6">
      <c r="A360" s="46">
        <v>7249</v>
      </c>
      <c r="B360" s="121">
        <v>43738</v>
      </c>
      <c r="C360" s="110" t="s">
        <v>189</v>
      </c>
      <c r="D360" s="112"/>
      <c r="E360" s="42" t="s">
        <v>183</v>
      </c>
      <c r="F360" s="119" t="s">
        <v>190</v>
      </c>
      <c r="G360" s="120"/>
    </row>
    <row r="361" spans="1:7" ht="24.6" customHeight="1">
      <c r="A361" s="42">
        <v>8078</v>
      </c>
      <c r="B361" s="121">
        <v>43789</v>
      </c>
      <c r="C361" s="110" t="s">
        <v>191</v>
      </c>
      <c r="D361" s="112"/>
      <c r="E361" s="42" t="s">
        <v>192</v>
      </c>
      <c r="F361" s="119" t="s">
        <v>193</v>
      </c>
      <c r="G361" s="120"/>
    </row>
    <row r="362" spans="1:7" ht="20.399999999999999" customHeight="1">
      <c r="A362" s="46">
        <v>7107</v>
      </c>
      <c r="B362" s="121">
        <v>43712</v>
      </c>
      <c r="C362" s="75" t="s">
        <v>194</v>
      </c>
      <c r="D362" s="76"/>
      <c r="E362" s="42" t="s">
        <v>195</v>
      </c>
      <c r="F362" s="119" t="s">
        <v>196</v>
      </c>
      <c r="G362" s="120"/>
    </row>
    <row r="363" spans="1:7" ht="15.6">
      <c r="A363" s="75" t="s">
        <v>120</v>
      </c>
      <c r="B363" s="115"/>
      <c r="C363" s="115"/>
      <c r="D363" s="115"/>
      <c r="E363" s="115"/>
      <c r="F363" s="115"/>
      <c r="G363" s="76"/>
    </row>
    <row r="364" spans="1:7" ht="15.6">
      <c r="A364" s="20"/>
      <c r="B364" s="20"/>
      <c r="C364" s="20"/>
      <c r="D364" s="20"/>
      <c r="E364" s="20"/>
      <c r="F364" s="20"/>
      <c r="G364" s="20"/>
    </row>
    <row r="365" spans="1:7" ht="18">
      <c r="A365" s="113" t="s">
        <v>108</v>
      </c>
      <c r="B365" s="113"/>
      <c r="C365" s="113"/>
      <c r="D365" s="113"/>
      <c r="E365" s="113"/>
      <c r="F365" s="113"/>
      <c r="G365" s="113"/>
    </row>
    <row r="366" spans="1:7" ht="15.6">
      <c r="A366" s="6"/>
      <c r="B366" s="6"/>
      <c r="C366" s="6"/>
      <c r="D366" s="6"/>
      <c r="E366" s="6"/>
      <c r="F366" s="6"/>
      <c r="G366" s="6"/>
    </row>
    <row r="367" spans="1:7" ht="17.399999999999999">
      <c r="A367" s="151" t="s">
        <v>76</v>
      </c>
      <c r="B367" s="152"/>
      <c r="C367" s="152"/>
      <c r="D367" s="152"/>
      <c r="E367" s="152"/>
      <c r="F367" s="152"/>
      <c r="G367" s="153"/>
    </row>
    <row r="368" spans="1:7" ht="15.6">
      <c r="A368" s="148" t="s">
        <v>77</v>
      </c>
      <c r="B368" s="149"/>
      <c r="C368" s="149"/>
      <c r="D368" s="149"/>
      <c r="E368" s="149"/>
      <c r="F368" s="149"/>
      <c r="G368" s="150"/>
    </row>
    <row r="369" spans="1:7" ht="15.6">
      <c r="A369" s="15" t="s">
        <v>115</v>
      </c>
      <c r="B369" s="2" t="s">
        <v>113</v>
      </c>
      <c r="C369" s="53" t="s">
        <v>32</v>
      </c>
      <c r="D369" s="54"/>
      <c r="E369" s="55"/>
      <c r="F369" s="146" t="s">
        <v>78</v>
      </c>
      <c r="G369" s="147"/>
    </row>
    <row r="370" spans="1:7" ht="31.2">
      <c r="A370" s="163" t="s">
        <v>208</v>
      </c>
      <c r="B370" s="121">
        <v>44599</v>
      </c>
      <c r="C370" s="164" t="s">
        <v>209</v>
      </c>
      <c r="D370" s="165"/>
      <c r="E370" s="166"/>
      <c r="F370" s="114" t="s">
        <v>210</v>
      </c>
      <c r="G370" s="114"/>
    </row>
    <row r="371" spans="1:7" ht="31.2">
      <c r="A371" s="163" t="s">
        <v>211</v>
      </c>
      <c r="B371" s="121">
        <v>44599</v>
      </c>
      <c r="C371" s="164" t="s">
        <v>212</v>
      </c>
      <c r="D371" s="165"/>
      <c r="E371" s="166"/>
      <c r="F371" s="114" t="s">
        <v>210</v>
      </c>
      <c r="G371" s="114"/>
    </row>
    <row r="372" spans="1:7" ht="31.2">
      <c r="A372" s="163" t="s">
        <v>213</v>
      </c>
      <c r="B372" s="121">
        <v>44602</v>
      </c>
      <c r="C372" s="55" t="s">
        <v>214</v>
      </c>
      <c r="D372" s="63"/>
      <c r="E372" s="53"/>
      <c r="F372" s="114" t="s">
        <v>210</v>
      </c>
      <c r="G372" s="114"/>
    </row>
    <row r="373" spans="1:7" ht="31.2">
      <c r="A373" s="167" t="s">
        <v>215</v>
      </c>
      <c r="B373" s="121">
        <v>44650</v>
      </c>
      <c r="C373" s="168" t="s">
        <v>216</v>
      </c>
      <c r="D373" s="168"/>
      <c r="E373" s="168"/>
      <c r="F373" s="114" t="s">
        <v>210</v>
      </c>
      <c r="G373" s="114"/>
    </row>
    <row r="374" spans="1:7" ht="15.6">
      <c r="A374" s="163" t="s">
        <v>217</v>
      </c>
      <c r="B374" s="121">
        <v>44812</v>
      </c>
      <c r="C374" s="168" t="s">
        <v>218</v>
      </c>
      <c r="D374" s="168"/>
      <c r="E374" s="168"/>
      <c r="F374" s="114" t="s">
        <v>210</v>
      </c>
      <c r="G374" s="114"/>
    </row>
    <row r="375" spans="1:7" ht="31.2">
      <c r="A375" s="163" t="s">
        <v>219</v>
      </c>
      <c r="B375" s="121">
        <v>44813</v>
      </c>
      <c r="C375" s="168" t="s">
        <v>220</v>
      </c>
      <c r="D375" s="49"/>
      <c r="E375" s="49"/>
      <c r="F375" s="114" t="s">
        <v>210</v>
      </c>
      <c r="G375" s="114"/>
    </row>
    <row r="376" spans="1:7" ht="15.6">
      <c r="A376" s="163" t="s">
        <v>221</v>
      </c>
      <c r="B376" s="121">
        <v>44813</v>
      </c>
      <c r="C376" s="168" t="s">
        <v>222</v>
      </c>
      <c r="D376" s="49"/>
      <c r="E376" s="49"/>
      <c r="F376" s="114" t="s">
        <v>210</v>
      </c>
      <c r="G376" s="114"/>
    </row>
    <row r="377" spans="1:7" ht="15.6">
      <c r="A377" s="163" t="s">
        <v>223</v>
      </c>
      <c r="B377" s="169">
        <v>44693</v>
      </c>
      <c r="C377" s="170" t="s">
        <v>224</v>
      </c>
      <c r="D377" s="171"/>
      <c r="E377" s="172"/>
      <c r="F377" s="114" t="s">
        <v>210</v>
      </c>
      <c r="G377" s="114"/>
    </row>
    <row r="378" spans="1:7" ht="15.6">
      <c r="A378" s="75" t="s">
        <v>120</v>
      </c>
      <c r="B378" s="115"/>
      <c r="C378" s="115"/>
      <c r="D378" s="115"/>
      <c r="E378" s="115"/>
      <c r="F378" s="115"/>
      <c r="G378" s="76"/>
    </row>
    <row r="379" spans="1:7" ht="15.6">
      <c r="A379" s="37"/>
      <c r="B379" s="29"/>
      <c r="C379" s="29"/>
      <c r="D379" s="9"/>
      <c r="E379" s="9"/>
      <c r="F379" s="9"/>
      <c r="G379" s="9"/>
    </row>
    <row r="380" spans="1:7" ht="15.6">
      <c r="A380" s="148" t="s">
        <v>79</v>
      </c>
      <c r="B380" s="149"/>
      <c r="C380" s="149"/>
      <c r="D380" s="149"/>
      <c r="E380" s="149"/>
      <c r="F380" s="149"/>
      <c r="G380" s="150"/>
    </row>
    <row r="381" spans="1:7" ht="15.6">
      <c r="A381" s="15" t="s">
        <v>115</v>
      </c>
      <c r="B381" s="2" t="s">
        <v>113</v>
      </c>
      <c r="C381" s="53" t="s">
        <v>32</v>
      </c>
      <c r="D381" s="54"/>
      <c r="E381" s="55"/>
      <c r="F381" s="146" t="s">
        <v>78</v>
      </c>
      <c r="G381" s="147"/>
    </row>
    <row r="382" spans="1:7" ht="31.2">
      <c r="A382" s="163" t="s">
        <v>225</v>
      </c>
      <c r="B382" s="122">
        <v>44904</v>
      </c>
      <c r="C382" s="63" t="s">
        <v>226</v>
      </c>
      <c r="D382" s="63"/>
      <c r="E382" s="63"/>
      <c r="F382" s="114" t="s">
        <v>227</v>
      </c>
      <c r="G382" s="114"/>
    </row>
    <row r="383" spans="1:7" ht="31.2">
      <c r="A383" s="163" t="s">
        <v>228</v>
      </c>
      <c r="B383" s="122">
        <v>44904</v>
      </c>
      <c r="C383" s="114" t="s">
        <v>229</v>
      </c>
      <c r="D383" s="114"/>
      <c r="E383" s="114"/>
      <c r="F383" s="114" t="s">
        <v>227</v>
      </c>
      <c r="G383" s="114"/>
    </row>
    <row r="384" spans="1:7" ht="31.2">
      <c r="A384" s="163" t="s">
        <v>230</v>
      </c>
      <c r="B384" s="122">
        <v>44901</v>
      </c>
      <c r="C384" s="114" t="s">
        <v>231</v>
      </c>
      <c r="D384" s="114"/>
      <c r="E384" s="114"/>
      <c r="F384" s="114" t="s">
        <v>227</v>
      </c>
      <c r="G384" s="114"/>
    </row>
    <row r="385" spans="1:7" ht="31.2">
      <c r="A385" s="163" t="s">
        <v>232</v>
      </c>
      <c r="B385" s="122">
        <v>44894</v>
      </c>
      <c r="C385" s="63" t="s">
        <v>233</v>
      </c>
      <c r="D385" s="63"/>
      <c r="E385" s="63"/>
      <c r="F385" s="114" t="s">
        <v>227</v>
      </c>
      <c r="G385" s="114"/>
    </row>
    <row r="386" spans="1:7" ht="31.2">
      <c r="A386" s="163" t="s">
        <v>234</v>
      </c>
      <c r="B386" s="122">
        <v>44770</v>
      </c>
      <c r="C386" s="63" t="s">
        <v>235</v>
      </c>
      <c r="D386" s="63"/>
      <c r="E386" s="63"/>
      <c r="F386" s="114" t="s">
        <v>227</v>
      </c>
      <c r="G386" s="114"/>
    </row>
    <row r="387" spans="1:7" ht="31.2">
      <c r="A387" s="173" t="s">
        <v>236</v>
      </c>
      <c r="B387" s="122">
        <v>44742</v>
      </c>
      <c r="C387" s="146" t="s">
        <v>237</v>
      </c>
      <c r="D387" s="174"/>
      <c r="E387" s="147"/>
      <c r="F387" s="114" t="s">
        <v>227</v>
      </c>
      <c r="G387" s="114"/>
    </row>
    <row r="388" spans="1:7" ht="15.6">
      <c r="A388" s="75" t="s">
        <v>120</v>
      </c>
      <c r="B388" s="115"/>
      <c r="C388" s="115"/>
      <c r="D388" s="115"/>
      <c r="E388" s="115"/>
      <c r="F388" s="115"/>
      <c r="G388" s="76"/>
    </row>
    <row r="389" spans="1:7" ht="15.6">
      <c r="A389" s="37"/>
      <c r="B389" s="29"/>
      <c r="C389" s="29"/>
      <c r="D389" s="6"/>
      <c r="E389" s="6"/>
      <c r="F389" s="6"/>
      <c r="G389" s="6"/>
    </row>
    <row r="390" spans="1:7" ht="15.6">
      <c r="A390" s="148" t="s">
        <v>80</v>
      </c>
      <c r="B390" s="149"/>
      <c r="C390" s="149"/>
      <c r="D390" s="149"/>
      <c r="E390" s="149"/>
      <c r="F390" s="149"/>
      <c r="G390" s="150"/>
    </row>
    <row r="391" spans="1:7" ht="15.6">
      <c r="A391" s="15" t="s">
        <v>115</v>
      </c>
      <c r="B391" s="2" t="s">
        <v>113</v>
      </c>
      <c r="C391" s="53" t="s">
        <v>32</v>
      </c>
      <c r="D391" s="54"/>
      <c r="E391" s="55"/>
      <c r="F391" s="146" t="s">
        <v>78</v>
      </c>
      <c r="G391" s="147"/>
    </row>
    <row r="392" spans="1:7" ht="15.6">
      <c r="A392" s="16"/>
      <c r="B392" s="8"/>
      <c r="C392" s="53"/>
      <c r="D392" s="54"/>
      <c r="E392" s="55"/>
      <c r="F392" s="146"/>
      <c r="G392" s="147"/>
    </row>
    <row r="393" spans="1:7" ht="15.6">
      <c r="A393" s="16"/>
      <c r="B393" s="8"/>
      <c r="C393" s="75" t="s">
        <v>246</v>
      </c>
      <c r="D393" s="115"/>
      <c r="E393" s="76"/>
      <c r="F393" s="146"/>
      <c r="G393" s="147"/>
    </row>
    <row r="394" spans="1:7" ht="15.6">
      <c r="A394" s="16"/>
      <c r="B394" s="8"/>
      <c r="C394" s="53"/>
      <c r="D394" s="54"/>
      <c r="E394" s="55"/>
      <c r="F394" s="146"/>
      <c r="G394" s="147"/>
    </row>
    <row r="395" spans="1:7" ht="15.6">
      <c r="A395" s="16"/>
      <c r="B395" s="8"/>
      <c r="C395" s="53"/>
      <c r="D395" s="54"/>
      <c r="E395" s="55"/>
      <c r="F395" s="146"/>
      <c r="G395" s="147"/>
    </row>
    <row r="396" spans="1:7" ht="15.6">
      <c r="A396" s="75" t="s">
        <v>120</v>
      </c>
      <c r="B396" s="115"/>
      <c r="C396" s="115"/>
      <c r="D396" s="115"/>
      <c r="E396" s="115"/>
      <c r="F396" s="115"/>
      <c r="G396" s="76"/>
    </row>
    <row r="397" spans="1:7" ht="15.6">
      <c r="A397" s="37"/>
      <c r="B397" s="29"/>
      <c r="C397" s="29"/>
      <c r="D397" s="29"/>
      <c r="E397" s="10"/>
      <c r="F397" s="10"/>
      <c r="G397" s="10"/>
    </row>
    <row r="398" spans="1:7" ht="15.6">
      <c r="A398" s="148" t="s">
        <v>81</v>
      </c>
      <c r="B398" s="149"/>
      <c r="C398" s="149"/>
      <c r="D398" s="149"/>
      <c r="E398" s="149"/>
      <c r="F398" s="149"/>
      <c r="G398" s="150"/>
    </row>
    <row r="399" spans="1:7" ht="15.6">
      <c r="A399" s="15" t="s">
        <v>115</v>
      </c>
      <c r="B399" s="2" t="s">
        <v>113</v>
      </c>
      <c r="C399" s="53" t="s">
        <v>32</v>
      </c>
      <c r="D399" s="54"/>
      <c r="E399" s="55"/>
      <c r="F399" s="146" t="s">
        <v>78</v>
      </c>
      <c r="G399" s="147"/>
    </row>
    <row r="400" spans="1:7" ht="31.2">
      <c r="A400" s="163" t="s">
        <v>238</v>
      </c>
      <c r="B400" s="122">
        <v>44757</v>
      </c>
      <c r="C400" s="114" t="s">
        <v>239</v>
      </c>
      <c r="D400" s="114"/>
      <c r="E400" s="114"/>
      <c r="F400" s="114" t="s">
        <v>227</v>
      </c>
      <c r="G400" s="114"/>
    </row>
    <row r="401" spans="1:7" ht="15.6">
      <c r="A401" s="75" t="s">
        <v>120</v>
      </c>
      <c r="B401" s="115"/>
      <c r="C401" s="115"/>
      <c r="D401" s="115"/>
      <c r="E401" s="115"/>
      <c r="F401" s="115"/>
      <c r="G401" s="76"/>
    </row>
    <row r="402" spans="1:7" ht="15.6">
      <c r="A402" s="14"/>
      <c r="B402" s="6"/>
      <c r="C402" s="6"/>
      <c r="D402" s="6"/>
      <c r="E402" s="6"/>
      <c r="F402" s="6"/>
      <c r="G402" s="6"/>
    </row>
    <row r="403" spans="1:7" ht="15.6">
      <c r="A403" s="148" t="s">
        <v>82</v>
      </c>
      <c r="B403" s="149"/>
      <c r="C403" s="149"/>
      <c r="D403" s="149"/>
      <c r="E403" s="149"/>
      <c r="F403" s="149"/>
      <c r="G403" s="150"/>
    </row>
    <row r="404" spans="1:7" ht="15.6">
      <c r="A404" s="44" t="s">
        <v>5</v>
      </c>
      <c r="B404" s="2" t="s">
        <v>113</v>
      </c>
      <c r="C404" s="53" t="s">
        <v>83</v>
      </c>
      <c r="D404" s="54"/>
      <c r="E404" s="55"/>
      <c r="F404" s="146" t="s">
        <v>84</v>
      </c>
      <c r="G404" s="147"/>
    </row>
    <row r="405" spans="1:7" ht="31.2">
      <c r="A405" s="163" t="s">
        <v>240</v>
      </c>
      <c r="B405" s="122">
        <v>44830</v>
      </c>
      <c r="C405" s="75" t="s">
        <v>241</v>
      </c>
      <c r="D405" s="115"/>
      <c r="E405" s="76"/>
      <c r="F405" s="114" t="s">
        <v>227</v>
      </c>
      <c r="G405" s="114"/>
    </row>
    <row r="406" spans="1:7" ht="15.6">
      <c r="A406" s="75" t="s">
        <v>120</v>
      </c>
      <c r="B406" s="115"/>
      <c r="C406" s="115"/>
      <c r="D406" s="115"/>
      <c r="E406" s="115"/>
      <c r="F406" s="115"/>
      <c r="G406" s="76"/>
    </row>
    <row r="407" spans="1:7" ht="15.6">
      <c r="A407" s="14"/>
      <c r="B407" s="6"/>
      <c r="C407" s="6"/>
      <c r="D407" s="6"/>
      <c r="E407" s="6"/>
      <c r="F407" s="6"/>
      <c r="G407" s="6"/>
    </row>
    <row r="408" spans="1:7" ht="17.399999999999999">
      <c r="A408" s="151" t="s">
        <v>85</v>
      </c>
      <c r="B408" s="152"/>
      <c r="C408" s="152"/>
      <c r="D408" s="152"/>
      <c r="E408" s="152"/>
      <c r="F408" s="152"/>
      <c r="G408" s="153"/>
    </row>
    <row r="409" spans="1:7" ht="15.6">
      <c r="A409" s="148" t="s">
        <v>86</v>
      </c>
      <c r="B409" s="149"/>
      <c r="C409" s="150"/>
      <c r="D409" s="53" t="s">
        <v>93</v>
      </c>
      <c r="E409" s="54"/>
      <c r="F409" s="54"/>
      <c r="G409" s="55"/>
    </row>
    <row r="410" spans="1:7" ht="15.6">
      <c r="A410" s="50" t="s">
        <v>177</v>
      </c>
      <c r="B410" s="51"/>
      <c r="C410" s="52"/>
      <c r="D410" s="53">
        <v>2.0699999999999998</v>
      </c>
      <c r="E410" s="54"/>
      <c r="F410" s="54"/>
      <c r="G410" s="55"/>
    </row>
    <row r="411" spans="1:7" ht="15.6">
      <c r="A411" s="50" t="s">
        <v>178</v>
      </c>
      <c r="B411" s="51"/>
      <c r="C411" s="52"/>
      <c r="D411" s="53">
        <v>1.66</v>
      </c>
      <c r="E411" s="54"/>
      <c r="F411" s="54"/>
      <c r="G411" s="55"/>
    </row>
    <row r="412" spans="1:7" ht="15.6">
      <c r="A412" s="50" t="s">
        <v>179</v>
      </c>
      <c r="B412" s="51"/>
      <c r="C412" s="52"/>
      <c r="D412" s="53">
        <v>1.48</v>
      </c>
      <c r="E412" s="54"/>
      <c r="F412" s="54"/>
      <c r="G412" s="55"/>
    </row>
    <row r="413" spans="1:7" ht="15.6">
      <c r="A413" s="50" t="s">
        <v>180</v>
      </c>
      <c r="B413" s="51"/>
      <c r="C413" s="52"/>
      <c r="D413" s="53" t="s">
        <v>181</v>
      </c>
      <c r="E413" s="54"/>
      <c r="F413" s="54"/>
      <c r="G413" s="55"/>
    </row>
    <row r="414" spans="1:7" ht="15.6">
      <c r="A414" s="154"/>
      <c r="B414" s="83"/>
      <c r="C414" s="83"/>
      <c r="D414" s="83"/>
      <c r="E414" s="83"/>
      <c r="F414" s="83"/>
      <c r="G414" s="155"/>
    </row>
    <row r="415" spans="1:7" ht="346.2" customHeight="1">
      <c r="A415" s="14"/>
      <c r="B415" s="6"/>
      <c r="C415" s="6"/>
      <c r="D415" s="6"/>
      <c r="E415" s="6"/>
      <c r="F415" s="6"/>
      <c r="G415" s="6"/>
    </row>
    <row r="416" spans="1:7" ht="18">
      <c r="A416" s="113" t="s">
        <v>118</v>
      </c>
      <c r="B416" s="113"/>
      <c r="C416" s="113"/>
      <c r="D416" s="113"/>
      <c r="E416" s="113"/>
      <c r="F416" s="113"/>
      <c r="G416" s="113"/>
    </row>
    <row r="417" spans="1:7">
      <c r="A417" s="175" t="s">
        <v>242</v>
      </c>
      <c r="B417" s="176"/>
      <c r="C417" s="176"/>
      <c r="D417" s="176"/>
      <c r="E417" s="176"/>
      <c r="F417" s="176"/>
      <c r="G417" s="176"/>
    </row>
    <row r="418" spans="1:7">
      <c r="A418" s="177"/>
      <c r="B418" s="176"/>
      <c r="C418" s="176"/>
      <c r="D418" s="176"/>
      <c r="E418" s="176"/>
      <c r="F418" s="176"/>
      <c r="G418" s="176"/>
    </row>
    <row r="419" spans="1:7">
      <c r="A419" s="177"/>
      <c r="B419" s="176"/>
      <c r="C419" s="176"/>
      <c r="D419" s="176"/>
      <c r="E419" s="176"/>
      <c r="F419" s="176"/>
      <c r="G419" s="176"/>
    </row>
    <row r="420" spans="1:7">
      <c r="A420" s="177"/>
      <c r="B420" s="176"/>
      <c r="C420" s="176"/>
      <c r="D420" s="176"/>
      <c r="E420" s="176"/>
      <c r="F420" s="176"/>
      <c r="G420" s="176"/>
    </row>
    <row r="421" spans="1:7">
      <c r="A421" s="177"/>
      <c r="B421" s="176"/>
      <c r="C421" s="176"/>
      <c r="D421" s="176"/>
      <c r="E421" s="176"/>
      <c r="F421" s="176"/>
      <c r="G421" s="176"/>
    </row>
    <row r="422" spans="1:7">
      <c r="A422" s="177"/>
      <c r="B422" s="176"/>
      <c r="C422" s="176"/>
      <c r="D422" s="176"/>
      <c r="E422" s="176"/>
      <c r="F422" s="176"/>
      <c r="G422" s="176"/>
    </row>
    <row r="423" spans="1:7">
      <c r="A423" s="177"/>
      <c r="B423" s="176"/>
      <c r="C423" s="176"/>
      <c r="D423" s="176"/>
      <c r="E423" s="176"/>
      <c r="F423" s="176"/>
      <c r="G423" s="176"/>
    </row>
    <row r="424" spans="1:7">
      <c r="A424" s="177"/>
      <c r="B424" s="176"/>
      <c r="C424" s="176"/>
      <c r="D424" s="176"/>
      <c r="E424" s="176"/>
      <c r="F424" s="176"/>
      <c r="G424" s="176"/>
    </row>
    <row r="425" spans="1:7" ht="409.6" customHeight="1">
      <c r="A425" s="177"/>
      <c r="B425" s="176"/>
      <c r="C425" s="176"/>
      <c r="D425" s="176"/>
      <c r="E425" s="176"/>
      <c r="F425" s="176"/>
      <c r="G425" s="176"/>
    </row>
  </sheetData>
  <mergeCells count="396">
    <mergeCell ref="F387:G387"/>
    <mergeCell ref="C400:E400"/>
    <mergeCell ref="F400:G400"/>
    <mergeCell ref="C405:E405"/>
    <mergeCell ref="F405:G405"/>
    <mergeCell ref="A111:B111"/>
    <mergeCell ref="A329:C329"/>
    <mergeCell ref="C371:E371"/>
    <mergeCell ref="F371:G371"/>
    <mergeCell ref="C372:E372"/>
    <mergeCell ref="F372:G372"/>
    <mergeCell ref="F373:G373"/>
    <mergeCell ref="F374:G374"/>
    <mergeCell ref="F375:G375"/>
    <mergeCell ref="F376:G376"/>
    <mergeCell ref="C377:E377"/>
    <mergeCell ref="F377:G377"/>
    <mergeCell ref="F149:G149"/>
    <mergeCell ref="F150:G150"/>
    <mergeCell ref="F201:G201"/>
    <mergeCell ref="F202:G202"/>
    <mergeCell ref="C370:E370"/>
    <mergeCell ref="F370:G370"/>
    <mergeCell ref="F227:G227"/>
    <mergeCell ref="F228:G228"/>
    <mergeCell ref="F229:G229"/>
    <mergeCell ref="F230:G230"/>
    <mergeCell ref="F231:G231"/>
    <mergeCell ref="F232:G232"/>
    <mergeCell ref="F233:G233"/>
    <mergeCell ref="F234:G234"/>
    <mergeCell ref="F235:G235"/>
    <mergeCell ref="F218:G218"/>
    <mergeCell ref="F219:G219"/>
    <mergeCell ref="F220:G220"/>
    <mergeCell ref="F221:G221"/>
    <mergeCell ref="F222:G222"/>
    <mergeCell ref="F223:G223"/>
    <mergeCell ref="F224:G224"/>
    <mergeCell ref="F225:G225"/>
    <mergeCell ref="F226:G226"/>
    <mergeCell ref="F209:G209"/>
    <mergeCell ref="F210:G210"/>
    <mergeCell ref="F211:G211"/>
    <mergeCell ref="F212:G212"/>
    <mergeCell ref="F213:G213"/>
    <mergeCell ref="F214:G214"/>
    <mergeCell ref="F215:G215"/>
    <mergeCell ref="F216:G216"/>
    <mergeCell ref="F217:G217"/>
    <mergeCell ref="F198:G198"/>
    <mergeCell ref="F199:G199"/>
    <mergeCell ref="F200:G200"/>
    <mergeCell ref="F203:G203"/>
    <mergeCell ref="F204:G204"/>
    <mergeCell ref="F205:G205"/>
    <mergeCell ref="F206:G206"/>
    <mergeCell ref="F207:G207"/>
    <mergeCell ref="F208:G208"/>
    <mergeCell ref="F189:G189"/>
    <mergeCell ref="F190:G190"/>
    <mergeCell ref="F191:G191"/>
    <mergeCell ref="F192:G192"/>
    <mergeCell ref="F193:G193"/>
    <mergeCell ref="F194:G194"/>
    <mergeCell ref="F195:G195"/>
    <mergeCell ref="F196:G196"/>
    <mergeCell ref="F197:G197"/>
    <mergeCell ref="F180:G180"/>
    <mergeCell ref="F181:G181"/>
    <mergeCell ref="F182:G182"/>
    <mergeCell ref="F183:G183"/>
    <mergeCell ref="F184:G184"/>
    <mergeCell ref="F185:G185"/>
    <mergeCell ref="F186:G186"/>
    <mergeCell ref="F187:G187"/>
    <mergeCell ref="F188:G188"/>
    <mergeCell ref="F171:G171"/>
    <mergeCell ref="F172:G172"/>
    <mergeCell ref="F173:G173"/>
    <mergeCell ref="F174:G174"/>
    <mergeCell ref="F175:G175"/>
    <mergeCell ref="F176:G176"/>
    <mergeCell ref="F177:G177"/>
    <mergeCell ref="F178:G178"/>
    <mergeCell ref="F179:G179"/>
    <mergeCell ref="F162:G162"/>
    <mergeCell ref="F163:G163"/>
    <mergeCell ref="F164:G164"/>
    <mergeCell ref="F165:G165"/>
    <mergeCell ref="F166:G166"/>
    <mergeCell ref="F167:G167"/>
    <mergeCell ref="F168:G168"/>
    <mergeCell ref="F169:G169"/>
    <mergeCell ref="F170:G170"/>
    <mergeCell ref="F153:G153"/>
    <mergeCell ref="F154:G154"/>
    <mergeCell ref="F155:G155"/>
    <mergeCell ref="F156:G156"/>
    <mergeCell ref="F157:G157"/>
    <mergeCell ref="F158:G158"/>
    <mergeCell ref="F160:G160"/>
    <mergeCell ref="F159:G159"/>
    <mergeCell ref="F161:G161"/>
    <mergeCell ref="F121:G121"/>
    <mergeCell ref="F362:G362"/>
    <mergeCell ref="F361:G361"/>
    <mergeCell ref="F360:G360"/>
    <mergeCell ref="F359:G359"/>
    <mergeCell ref="F122:G122"/>
    <mergeCell ref="F123:G123"/>
    <mergeCell ref="F124:G124"/>
    <mergeCell ref="F125:G125"/>
    <mergeCell ref="F126:G126"/>
    <mergeCell ref="F127:G127"/>
    <mergeCell ref="F128:G128"/>
    <mergeCell ref="F129:G129"/>
    <mergeCell ref="F130:G130"/>
    <mergeCell ref="F131:G131"/>
    <mergeCell ref="F132:G132"/>
    <mergeCell ref="F133:G133"/>
    <mergeCell ref="F134:G134"/>
    <mergeCell ref="F135:G135"/>
    <mergeCell ref="F136:G136"/>
    <mergeCell ref="F137:G137"/>
    <mergeCell ref="F138:G138"/>
    <mergeCell ref="F139:G139"/>
    <mergeCell ref="F140:G140"/>
    <mergeCell ref="F141:G141"/>
    <mergeCell ref="F142:G142"/>
    <mergeCell ref="F143:G143"/>
    <mergeCell ref="F144:G144"/>
    <mergeCell ref="F145:G145"/>
    <mergeCell ref="F146:G146"/>
    <mergeCell ref="F147:G147"/>
    <mergeCell ref="F148:G148"/>
    <mergeCell ref="F151:G151"/>
    <mergeCell ref="F152:G152"/>
    <mergeCell ref="A414:G414"/>
    <mergeCell ref="A67:G67"/>
    <mergeCell ref="A83:G83"/>
    <mergeCell ref="A99:G99"/>
    <mergeCell ref="A378:G378"/>
    <mergeCell ref="A388:G388"/>
    <mergeCell ref="A396:G396"/>
    <mergeCell ref="A401:G401"/>
    <mergeCell ref="A406:G406"/>
    <mergeCell ref="A338:G338"/>
    <mergeCell ref="A345:G345"/>
    <mergeCell ref="A353:G353"/>
    <mergeCell ref="A363:G363"/>
    <mergeCell ref="D409:G409"/>
    <mergeCell ref="A403:G403"/>
    <mergeCell ref="F404:G404"/>
    <mergeCell ref="A416:G416"/>
    <mergeCell ref="A34:D34"/>
    <mergeCell ref="A35:D35"/>
    <mergeCell ref="A36:D36"/>
    <mergeCell ref="A37:D37"/>
    <mergeCell ref="E34:G34"/>
    <mergeCell ref="E35:G35"/>
    <mergeCell ref="E36:G36"/>
    <mergeCell ref="E37:G37"/>
    <mergeCell ref="A107:G107"/>
    <mergeCell ref="A236:G236"/>
    <mergeCell ref="A330:G330"/>
    <mergeCell ref="A238:G238"/>
    <mergeCell ref="A410:C410"/>
    <mergeCell ref="A411:C411"/>
    <mergeCell ref="A412:C412"/>
    <mergeCell ref="D410:G410"/>
    <mergeCell ref="D411:G411"/>
    <mergeCell ref="D412:G412"/>
    <mergeCell ref="A408:G408"/>
    <mergeCell ref="A409:C409"/>
    <mergeCell ref="C404:E404"/>
    <mergeCell ref="A398:G398"/>
    <mergeCell ref="C399:E399"/>
    <mergeCell ref="F399:G399"/>
    <mergeCell ref="C394:E394"/>
    <mergeCell ref="F394:G394"/>
    <mergeCell ref="C395:E395"/>
    <mergeCell ref="F395:G395"/>
    <mergeCell ref="A390:G390"/>
    <mergeCell ref="C391:E391"/>
    <mergeCell ref="F391:G391"/>
    <mergeCell ref="C392:E392"/>
    <mergeCell ref="F392:G392"/>
    <mergeCell ref="C393:E393"/>
    <mergeCell ref="F393:G393"/>
    <mergeCell ref="A380:G380"/>
    <mergeCell ref="C381:E381"/>
    <mergeCell ref="F381:G381"/>
    <mergeCell ref="C382:E382"/>
    <mergeCell ref="F382:G382"/>
    <mergeCell ref="C383:E383"/>
    <mergeCell ref="F383:G383"/>
    <mergeCell ref="C384:E384"/>
    <mergeCell ref="F384:G384"/>
    <mergeCell ref="C385:E385"/>
    <mergeCell ref="F385:G385"/>
    <mergeCell ref="C386:E386"/>
    <mergeCell ref="F386:G386"/>
    <mergeCell ref="C387:E387"/>
    <mergeCell ref="A365:G365"/>
    <mergeCell ref="A367:G367"/>
    <mergeCell ref="A368:G368"/>
    <mergeCell ref="C369:E369"/>
    <mergeCell ref="F369:G369"/>
    <mergeCell ref="C357:D357"/>
    <mergeCell ref="C358:D358"/>
    <mergeCell ref="C359:D359"/>
    <mergeCell ref="C360:D360"/>
    <mergeCell ref="C361:D361"/>
    <mergeCell ref="C362:D362"/>
    <mergeCell ref="A355:G355"/>
    <mergeCell ref="C356:D356"/>
    <mergeCell ref="F356:G356"/>
    <mergeCell ref="F357:G357"/>
    <mergeCell ref="F358:G358"/>
    <mergeCell ref="D350:E350"/>
    <mergeCell ref="D351:E351"/>
    <mergeCell ref="D352:E352"/>
    <mergeCell ref="A350:B350"/>
    <mergeCell ref="A351:B351"/>
    <mergeCell ref="A352:B352"/>
    <mergeCell ref="A347:G347"/>
    <mergeCell ref="A348:B348"/>
    <mergeCell ref="D348:E348"/>
    <mergeCell ref="A349:B349"/>
    <mergeCell ref="D349:E349"/>
    <mergeCell ref="E344:F344"/>
    <mergeCell ref="C344:D344"/>
    <mergeCell ref="A340:G340"/>
    <mergeCell ref="A341:G341"/>
    <mergeCell ref="C342:D342"/>
    <mergeCell ref="E342:F342"/>
    <mergeCell ref="C343:D343"/>
    <mergeCell ref="E343:F343"/>
    <mergeCell ref="A332:G332"/>
    <mergeCell ref="D333:F333"/>
    <mergeCell ref="D334:F334"/>
    <mergeCell ref="D337:F337"/>
    <mergeCell ref="D335:F335"/>
    <mergeCell ref="D336:F336"/>
    <mergeCell ref="A112:G112"/>
    <mergeCell ref="A114:G114"/>
    <mergeCell ref="A120:G120"/>
    <mergeCell ref="A109:G109"/>
    <mergeCell ref="A101:G101"/>
    <mergeCell ref="A110:B110"/>
    <mergeCell ref="F110:G110"/>
    <mergeCell ref="C98:D98"/>
    <mergeCell ref="E88:F88"/>
    <mergeCell ref="E89:F89"/>
    <mergeCell ref="E90:F90"/>
    <mergeCell ref="E91:F91"/>
    <mergeCell ref="E92:F92"/>
    <mergeCell ref="E93:F93"/>
    <mergeCell ref="E94:F94"/>
    <mergeCell ref="E95:F95"/>
    <mergeCell ref="E96:F96"/>
    <mergeCell ref="E97:F97"/>
    <mergeCell ref="E98:F98"/>
    <mergeCell ref="C93:D93"/>
    <mergeCell ref="C94:D94"/>
    <mergeCell ref="C95:D95"/>
    <mergeCell ref="C96:D96"/>
    <mergeCell ref="C97:D97"/>
    <mergeCell ref="C88:D88"/>
    <mergeCell ref="C89:D89"/>
    <mergeCell ref="C90:D90"/>
    <mergeCell ref="C91:D91"/>
    <mergeCell ref="C92:D92"/>
    <mergeCell ref="A85:G85"/>
    <mergeCell ref="C86:D86"/>
    <mergeCell ref="E86:F86"/>
    <mergeCell ref="C87:D87"/>
    <mergeCell ref="E87:F87"/>
    <mergeCell ref="E57:G57"/>
    <mergeCell ref="E58:G58"/>
    <mergeCell ref="E59:G59"/>
    <mergeCell ref="E60:G60"/>
    <mergeCell ref="E61:G61"/>
    <mergeCell ref="B57:D57"/>
    <mergeCell ref="B58:D58"/>
    <mergeCell ref="B59:D59"/>
    <mergeCell ref="B60:D60"/>
    <mergeCell ref="B61:D61"/>
    <mergeCell ref="B79:D79"/>
    <mergeCell ref="B80:D80"/>
    <mergeCell ref="B81:D81"/>
    <mergeCell ref="B82:D82"/>
    <mergeCell ref="E79:G79"/>
    <mergeCell ref="E80:G80"/>
    <mergeCell ref="E81:G81"/>
    <mergeCell ref="E82:G82"/>
    <mergeCell ref="B74:D74"/>
    <mergeCell ref="A43:G43"/>
    <mergeCell ref="B44:C44"/>
    <mergeCell ref="B45:C45"/>
    <mergeCell ref="B46:C46"/>
    <mergeCell ref="B47:C47"/>
    <mergeCell ref="A39:G39"/>
    <mergeCell ref="A40:G40"/>
    <mergeCell ref="A41:G41"/>
    <mergeCell ref="A42:G42"/>
    <mergeCell ref="E44:F44"/>
    <mergeCell ref="E45:F45"/>
    <mergeCell ref="E46:F46"/>
    <mergeCell ref="E47:F47"/>
    <mergeCell ref="E77:G77"/>
    <mergeCell ref="E78:G78"/>
    <mergeCell ref="E48:F48"/>
    <mergeCell ref="E49:F49"/>
    <mergeCell ref="B66:D66"/>
    <mergeCell ref="E66:G66"/>
    <mergeCell ref="A69:G69"/>
    <mergeCell ref="B54:D54"/>
    <mergeCell ref="E54:G54"/>
    <mergeCell ref="F29:G29"/>
    <mergeCell ref="B33:C33"/>
    <mergeCell ref="D25:E25"/>
    <mergeCell ref="D26:E26"/>
    <mergeCell ref="D27:E27"/>
    <mergeCell ref="D28:E28"/>
    <mergeCell ref="D29:E29"/>
    <mergeCell ref="D30:E30"/>
    <mergeCell ref="D31:E31"/>
    <mergeCell ref="D32:E32"/>
    <mergeCell ref="D33:E33"/>
    <mergeCell ref="B28:C28"/>
    <mergeCell ref="B29:C29"/>
    <mergeCell ref="B30:C30"/>
    <mergeCell ref="B31:C31"/>
    <mergeCell ref="B32:C32"/>
    <mergeCell ref="F30:G30"/>
    <mergeCell ref="F31:G31"/>
    <mergeCell ref="F32:G32"/>
    <mergeCell ref="F33:G33"/>
    <mergeCell ref="F28:G28"/>
    <mergeCell ref="A1:G2"/>
    <mergeCell ref="A3:G3"/>
    <mergeCell ref="A6:G6"/>
    <mergeCell ref="A13:G13"/>
    <mergeCell ref="A21:G21"/>
    <mergeCell ref="A22:G22"/>
    <mergeCell ref="F25:G25"/>
    <mergeCell ref="F26:G26"/>
    <mergeCell ref="F27:G27"/>
    <mergeCell ref="A7:G12"/>
    <mergeCell ref="A14:G19"/>
    <mergeCell ref="B23:C23"/>
    <mergeCell ref="D23:E23"/>
    <mergeCell ref="F23:G23"/>
    <mergeCell ref="B24:C24"/>
    <mergeCell ref="D24:E24"/>
    <mergeCell ref="F24:G24"/>
    <mergeCell ref="B25:C25"/>
    <mergeCell ref="B26:C26"/>
    <mergeCell ref="B27:C27"/>
    <mergeCell ref="E75:G75"/>
    <mergeCell ref="E76:G76"/>
    <mergeCell ref="B55:D55"/>
    <mergeCell ref="E55:G55"/>
    <mergeCell ref="B56:D56"/>
    <mergeCell ref="E56:G56"/>
    <mergeCell ref="B48:C48"/>
    <mergeCell ref="B49:C49"/>
    <mergeCell ref="A50:G50"/>
    <mergeCell ref="A52:G52"/>
    <mergeCell ref="A53:G53"/>
    <mergeCell ref="A413:C413"/>
    <mergeCell ref="D413:G413"/>
    <mergeCell ref="A417:G425"/>
    <mergeCell ref="B62:D62"/>
    <mergeCell ref="B63:D63"/>
    <mergeCell ref="B64:D64"/>
    <mergeCell ref="B65:D65"/>
    <mergeCell ref="E62:G62"/>
    <mergeCell ref="E63:G63"/>
    <mergeCell ref="E64:G64"/>
    <mergeCell ref="E65:G65"/>
    <mergeCell ref="B70:D70"/>
    <mergeCell ref="E70:G70"/>
    <mergeCell ref="B71:D71"/>
    <mergeCell ref="E71:G71"/>
    <mergeCell ref="B72:D72"/>
    <mergeCell ref="B73:D73"/>
    <mergeCell ref="E72:G72"/>
    <mergeCell ref="E73:G73"/>
    <mergeCell ref="B75:D75"/>
    <mergeCell ref="B76:D76"/>
    <mergeCell ref="B77:D77"/>
    <mergeCell ref="B78:D78"/>
    <mergeCell ref="E74:G74"/>
  </mergeCells>
  <phoneticPr fontId="19" type="noConversion"/>
  <hyperlinks>
    <hyperlink ref="A41" r:id="rId1"/>
    <hyperlink ref="E55" r:id="rId2"/>
    <hyperlink ref="E72" r:id="rId3"/>
    <hyperlink ref="E71" r:id="rId4"/>
    <hyperlink ref="E56" r:id="rId5"/>
    <hyperlink ref="E57" r:id="rId6"/>
    <hyperlink ref="E58" r:id="rId7"/>
    <hyperlink ref="E59" r:id="rId8"/>
    <hyperlink ref="E60" r:id="rId9"/>
    <hyperlink ref="E61" r:id="rId10"/>
    <hyperlink ref="E62" r:id="rId11"/>
    <hyperlink ref="E63" r:id="rId12"/>
    <hyperlink ref="E73" r:id="rId13"/>
    <hyperlink ref="E74" r:id="rId14"/>
    <hyperlink ref="E75" r:id="rId15"/>
    <hyperlink ref="E76" r:id="rId16"/>
    <hyperlink ref="E77" r:id="rId17"/>
    <hyperlink ref="E78" r:id="rId18"/>
    <hyperlink ref="E79" r:id="rId19"/>
    <hyperlink ref="E80" r:id="rId20"/>
    <hyperlink ref="E81" r:id="rId21"/>
    <hyperlink ref="A43" r:id="rId22"/>
    <hyperlink ref="C343" r:id="rId23" display="www.denuncias.gov.py"/>
    <hyperlink ref="F362" r:id="rId24"/>
    <hyperlink ref="F361" r:id="rId25"/>
    <hyperlink ref="F360" r:id="rId26"/>
    <hyperlink ref="F359" r:id="rId27"/>
    <hyperlink ref="F358" r:id="rId28"/>
    <hyperlink ref="F357" r:id="rId29"/>
    <hyperlink ref="G118" r:id="rId30"/>
    <hyperlink ref="G117" r:id="rId31"/>
    <hyperlink ref="G116" r:id="rId32"/>
    <hyperlink ref="G89" r:id="rId33" location="!/ciudadano/bandeja-entrada"/>
    <hyperlink ref="E82" r:id="rId34"/>
    <hyperlink ref="E65" r:id="rId35"/>
    <hyperlink ref="E64" r:id="rId36"/>
    <hyperlink ref="G103:G105" r:id="rId37" display="https://www.senave.gov.py/docs/ley5189/Listado%20de%20Ingresos%20y%20Gastos%20Diciembre%202022.pdf"/>
    <hyperlink ref="G304" r:id="rId38"/>
    <hyperlink ref="G320" r:id="rId39"/>
    <hyperlink ref="G327" r:id="rId40"/>
    <hyperlink ref="G241" r:id="rId41"/>
    <hyperlink ref="G272" r:id="rId42"/>
  </hyperlinks>
  <pageMargins left="0.25" right="0.25" top="0.75" bottom="0.75" header="0.3" footer="0.3"/>
  <pageSetup paperSize="14" scale="80" orientation="landscape" r:id="rId43"/>
  <drawing r:id="rId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Anti Corrupción</cp:lastModifiedBy>
  <cp:lastPrinted>2022-12-09T12:35:28Z</cp:lastPrinted>
  <dcterms:created xsi:type="dcterms:W3CDTF">2020-06-23T19:35:00Z</dcterms:created>
  <dcterms:modified xsi:type="dcterms:W3CDTF">2023-02-06T18:12:19Z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