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PTO DE TRANSPARENCIA Y ANTICORRUPCION 2025\0Transparencia\CRCC 2025\RCC 2025\Informe 1er. Trimestre (En-Mar) 2025\"/>
    </mc:Choice>
  </mc:AlternateContent>
  <xr:revisionPtr revIDLastSave="0" documentId="8_{DBEA61EE-AD41-4694-A58F-284DBFFF5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RIZ RCC_23" sheetId="1" r:id="rId1"/>
  </sheets>
  <externalReferences>
    <externalReference r:id="rId2"/>
  </externalReferences>
  <definedNames>
    <definedName name="_xlnm._FilterDatabase" localSheetId="0" hidden="1">'MATRIZ RCC_23'!$A$194:$C$195</definedName>
    <definedName name="_xlnm.Print_Area" localSheetId="0">'MATRIZ RCC_23'!$A$1:$G$229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2" i="1" l="1"/>
  <c r="F151" i="1" s="1"/>
  <c r="E151" i="1"/>
  <c r="D151" i="1"/>
  <c r="F150" i="1"/>
  <c r="F149" i="1"/>
  <c r="F148" i="1"/>
  <c r="F147" i="1"/>
  <c r="F146" i="1"/>
  <c r="F145" i="1"/>
  <c r="F144" i="1"/>
  <c r="E143" i="1"/>
  <c r="D143" i="1"/>
  <c r="F142" i="1"/>
  <c r="F141" i="1"/>
  <c r="F140" i="1"/>
  <c r="F139" i="1"/>
  <c r="E138" i="1"/>
  <c r="D138" i="1"/>
  <c r="F137" i="1"/>
  <c r="F136" i="1"/>
  <c r="F135" i="1"/>
  <c r="F134" i="1"/>
  <c r="F133" i="1"/>
  <c r="F132" i="1"/>
  <c r="F131" i="1"/>
  <c r="E130" i="1"/>
  <c r="D130" i="1"/>
  <c r="F129" i="1"/>
  <c r="F128" i="1"/>
  <c r="F127" i="1"/>
  <c r="F126" i="1"/>
  <c r="F125" i="1"/>
  <c r="F124" i="1"/>
  <c r="F123" i="1"/>
  <c r="F122" i="1"/>
  <c r="F121" i="1"/>
  <c r="E120" i="1"/>
  <c r="D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E106" i="1"/>
  <c r="D106" i="1"/>
  <c r="E153" i="1" l="1"/>
  <c r="D153" i="1"/>
  <c r="F138" i="1"/>
  <c r="F130" i="1"/>
  <c r="F120" i="1"/>
  <c r="F106" i="1"/>
  <c r="F143" i="1"/>
  <c r="F153" i="1" l="1"/>
</calcChain>
</file>

<file path=xl/sharedStrings.xml><?xml version="1.0" encoding="utf-8"?>
<sst xmlns="http://schemas.openxmlformats.org/spreadsheetml/2006/main" count="402" uniqueCount="271">
  <si>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</si>
  <si>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</si>
  <si>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</si>
  <si>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</si>
  <si>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</si>
  <si>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</si>
  <si>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</si>
  <si>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</si>
  <si>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</si>
  <si>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</si>
  <si>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</si>
  <si>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</si>
  <si>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3°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</si>
  <si>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</si>
  <si>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</si>
  <si>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</si>
  <si>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</si>
  <si>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</si>
  <si>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</si>
  <si>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</si>
  <si>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</si>
  <si>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</si>
  <si>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</si>
  <si>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</si>
  <si>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</si>
  <si>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</si>
  <si>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</si>
  <si>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</si>
  <si>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</si>
  <si>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</si>
  <si>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</si>
  <si>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</si>
  <si>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</si>
  <si>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</si>
  <si>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</si>
  <si>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</si>
  <si>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</si>
  <si>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</si>
  <si>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</si>
  <si>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</si>
  <si>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</si>
  <si>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Ticket Numero</t>
  </si>
  <si>
    <t>Fecha Ingreso</t>
  </si>
  <si>
    <t>Estado</t>
  </si>
  <si>
    <t>Evidencia (Enlace Ley 5282/14)</t>
  </si>
  <si>
    <t>Auditorías Externas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</si>
  <si>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</si>
  <si>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</si>
  <si>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</si>
  <si>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</si>
  <si>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</si>
  <si>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</si>
  <si>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</si>
  <si>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</si>
  <si>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</si>
  <si>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</si>
  <si>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</si>
  <si>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</si>
  <si>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</si>
  <si>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</si>
  <si>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</si>
  <si>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</si>
  <si>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</si>
  <si>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4°</t>
  </si>
  <si>
    <t>2-PRESENTACIÓN DE LOS MIEMBROS DEL COMITÉ DE RENDICIÓN DE CUENTAS AL CIUDADANO (CRCC)</t>
  </si>
  <si>
    <t xml:space="preserve">Tema </t>
  </si>
  <si>
    <t>Enlace publicación de SFP</t>
  </si>
  <si>
    <t>Enlace Portal AIP</t>
  </si>
  <si>
    <t>Fecha</t>
  </si>
  <si>
    <t>Fecha de Contrato</t>
  </si>
  <si>
    <t>Nro. Informe</t>
  </si>
  <si>
    <t xml:space="preserve">(Puede complementar aquí y apoyarse en gráficos ilustrativos) </t>
  </si>
  <si>
    <t xml:space="preserve">(Puede complementar información aquí y apoyarse en gráficos ilustrativos) </t>
  </si>
  <si>
    <t xml:space="preserve">(Describir aquí los motivos de la selección temática y exponer si existió participación ciudadana en el proceso. Vincular la selección con el POI, PEI, PND2030 y ODS) </t>
  </si>
  <si>
    <t>Producto (actividades, materiales, insumos, etc)</t>
  </si>
  <si>
    <t>Enlace</t>
  </si>
  <si>
    <t>Cantidad de Riesgos detectados</t>
  </si>
  <si>
    <t>Medidas de mitigación</t>
  </si>
  <si>
    <t>Enlace Evidencias</t>
  </si>
  <si>
    <t>Descripción del Riesgo de corrupción</t>
  </si>
  <si>
    <t>Cantidad de indicadores</t>
  </si>
  <si>
    <t>Descripción del Indicador misional</t>
  </si>
  <si>
    <t>2- PLAN DE RENDICIÓN DE CUENTAS AL CIUDADANO</t>
  </si>
  <si>
    <t>3- GESTIÓN INSTITUCIONAL</t>
  </si>
  <si>
    <t>3.3 Nivel de Cumplimiento de Respuestas a Consultas Ciudadanas - Transparencia Pasiva Ley N° 5282/14</t>
  </si>
  <si>
    <t xml:space="preserve">Objeto de Gasto </t>
  </si>
  <si>
    <t>3.4- Servicios o Productos Misionales (Depende de la Naturaleza de la Misión Insitucional, puede abarcar un Programa o Proyecto)</t>
  </si>
  <si>
    <t>3.5 Contrataciones realizadas</t>
  </si>
  <si>
    <t>3.6 Ejecución Financiera</t>
  </si>
  <si>
    <t>2.1. Resolución de Aprobación y Anexo de Plan de Rendición de Cuentas</t>
  </si>
  <si>
    <t>2.2 Plan de Rendición de Cuentas. (Copiar abajo link de acceso directo)</t>
  </si>
  <si>
    <t xml:space="preserve">Cantidad de hombres </t>
  </si>
  <si>
    <t>Cantidad de mujeres</t>
  </si>
  <si>
    <t>No Respondidos o Reconsideradas</t>
  </si>
  <si>
    <t>3.1 Nivel de Cumplimiento  de Mínimo de Información Disponible - Transparencia Activa Ley 5189 /14</t>
  </si>
  <si>
    <t>3.2 Nivel de Cumplimiento  de Mínimo de Información Disponible - Transparencia Activa Ley 5282/14</t>
  </si>
  <si>
    <t>Cantidad de funcionarios que completaron el diagnóstico</t>
  </si>
  <si>
    <t>Descripción de las actividades realizadas con base a los resultados</t>
  </si>
  <si>
    <t>Ámbito de Aplicación</t>
  </si>
  <si>
    <t>Auditorías de Gestión</t>
  </si>
  <si>
    <t>Auditorías Financieras</t>
  </si>
  <si>
    <t>Otros tipos de Auditoría</t>
  </si>
  <si>
    <t>4.2. Participación y difusión en idioma Guaraní</t>
  </si>
  <si>
    <t>4.3 Diagnóstico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</si>
  <si>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</si>
  <si>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</si>
  <si>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</si>
  <si>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</si>
  <si>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</si>
  <si>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</si>
  <si>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Auditorías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</si>
  <si>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</si>
  <si>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</si>
  <si>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Institución: Servicio Nacional de Calidad y Sanidad Vegetal y de Semillas (SENAVE)</t>
  </si>
  <si>
    <t>Apoyar la política agroproductiva del Estado, contribuyendo al incremento de los niveles de competitividad, sostenibilidad y equidad del sector agrícola, a través del mejoramiento de la situación de los recursos productivos respecto a sus condiciones de calidad, fitosanidad, pureza genética y de la prevención de afectaciones al hombre, los animales, las plantas y al medio ambiente, asegurando su inocuidad.productivos respecto a sus condiciones de calidad, fitosanidad, pureza genética y de la prevención de afectaciones al hombre, los animales, las plantas y al medio ambiente, asegurando su inocuidad.</t>
  </si>
  <si>
    <t>Direccion General Tecnica</t>
  </si>
  <si>
    <t>Direccion General de Administracion y Finanzas</t>
  </si>
  <si>
    <t>Direccion General de Asuntos Juridicos</t>
  </si>
  <si>
    <t>Secretaria General</t>
  </si>
  <si>
    <t>Secretaria de Planificacion</t>
  </si>
  <si>
    <t>Auditoria Interna Institucional</t>
  </si>
  <si>
    <t>Direccion de Gestion de Personas</t>
  </si>
  <si>
    <t>Unidad MECIP</t>
  </si>
  <si>
    <t>Departamento de Prensa y Comunicación</t>
  </si>
  <si>
    <t>Departamento de Transparencia y Anticorrupcion</t>
  </si>
  <si>
    <t>Director General</t>
  </si>
  <si>
    <t>Titular</t>
  </si>
  <si>
    <t>Jefe de Departamento</t>
  </si>
  <si>
    <t>SERVICIOS NO PERSONALES</t>
  </si>
  <si>
    <t>BIENES DE CONSUMO E INSUMOS</t>
  </si>
  <si>
    <t>INVERSIÓN FÍSICA</t>
  </si>
  <si>
    <t>TRANSFERENCIAS</t>
  </si>
  <si>
    <t>OTROS GASTOS</t>
  </si>
  <si>
    <t>Servicios Básicos</t>
  </si>
  <si>
    <t>Transporte y Almacenaje</t>
  </si>
  <si>
    <t>Pasajes y Viáticos</t>
  </si>
  <si>
    <t>Aseo, Mant., y Reparaciones</t>
  </si>
  <si>
    <t>Alquileres y Derechos</t>
  </si>
  <si>
    <t>Serv. Técnicos y Profesionales</t>
  </si>
  <si>
    <t>Servicio Social</t>
  </si>
  <si>
    <t>Otros servicios en General</t>
  </si>
  <si>
    <t>Capacitación y Adiestramiento</t>
  </si>
  <si>
    <t>Productos Alimenticios</t>
  </si>
  <si>
    <t>Textiles y Vestuarios</t>
  </si>
  <si>
    <t>Prod. De Papel, Cartón e Impresos</t>
  </si>
  <si>
    <t>Bienes de Consumo de Oficina</t>
  </si>
  <si>
    <t>Prod. E Instrum. Químicos</t>
  </si>
  <si>
    <t>Combustibles y Lubricantes</t>
  </si>
  <si>
    <t>Otros Bienes de Consumo</t>
  </si>
  <si>
    <t>Construcciones</t>
  </si>
  <si>
    <t>Adq. de Maq. Eq. Y Herramientas</t>
  </si>
  <si>
    <t>Adq. de Equipos de Oficina</t>
  </si>
  <si>
    <t>Adq. de Activos Intangibles</t>
  </si>
  <si>
    <t>Transferencias Consolidables Entre Entidades Descentralizadas</t>
  </si>
  <si>
    <t xml:space="preserve">Transf. Cons.de  Entidades Descent. a la Adm. </t>
  </si>
  <si>
    <t>Becas</t>
  </si>
  <si>
    <t>Indemnizaciones</t>
  </si>
  <si>
    <t>Otras Transf. Ctes. al Sector  Privado</t>
  </si>
  <si>
    <t>Transf. Ctes. Sector Externo</t>
  </si>
  <si>
    <t>Transferencias corrientes a entidades del sector privado, academico y</t>
  </si>
  <si>
    <t>Impuestos, Tasas, Gastos Judiciales</t>
  </si>
  <si>
    <t>TOTAL GENERAL</t>
  </si>
  <si>
    <t>Propagandas radiales</t>
  </si>
  <si>
    <t>Area Misional y Administrativa</t>
  </si>
  <si>
    <t>Varios</t>
  </si>
  <si>
    <t>En Proceso</t>
  </si>
  <si>
    <t>https://transparencia.senac.gov.py/portal</t>
  </si>
  <si>
    <t>La Institución tiene como misión ofrecer información veraz de todos los actos de gestión pública de interes para la sociedad</t>
  </si>
  <si>
    <t>https://www.senave.gov.py/resoluciones-del-senave</t>
  </si>
  <si>
    <t>ODS 16.5 - PND 2030 - PEI 2023-2027</t>
  </si>
  <si>
    <t>Sistema de archivo ordenado y fuente de información actualizado.</t>
  </si>
  <si>
    <t>La Institucion tiene como objetivo preservar los archivos importantes para la institucion y mantenerlos actualizados</t>
  </si>
  <si>
    <t>https://www.senave.gov.py/resoluciones-semillas</t>
  </si>
  <si>
    <t>Propiciar espacios de participación</t>
  </si>
  <si>
    <t>PND 2030 OBJ. ESTRATÉGICO 4.2. MODERNIZAR LA ADMINISTRACIÓN PÚBLICA</t>
  </si>
  <si>
    <t>La institucion tiene como objetivo crear mecanismos de participacion ciudadana</t>
  </si>
  <si>
    <t>https://informacionpublica.paraguay.gov.py/portal/#!/buscar_informacion#busqueda</t>
  </si>
  <si>
    <t>Optimización de los mecanismos de participación ciudadana</t>
  </si>
  <si>
    <t>La insitución tiene como objetivo ser transparente y dar información veraz</t>
  </si>
  <si>
    <t>https://www.facebook.com/senave/</t>
  </si>
  <si>
    <t>Rendir cuentas a funcionarios, usuarios y ciudadanos.</t>
  </si>
  <si>
    <t>Ser transparentes en el uso de los bienes institucionales</t>
  </si>
  <si>
    <t>https://www.senave.gov.py/rindiendo-cuentas-al-ciudadano</t>
  </si>
  <si>
    <t>PND 2030 - PEI 2023-2027</t>
  </si>
  <si>
    <t>Proteger la condición fitosanitaria del País, en apoyo a la competitividad de la producción agrícola.</t>
  </si>
  <si>
    <t>Mejorar las condiciones de inocuidad de productos de origen vegetal para los consumidores.</t>
  </si>
  <si>
    <t>Mejorar la calidad de los insumos agrícolas y semillas destinados a la producción a través de controles pre y post registro</t>
  </si>
  <si>
    <t>Servicios Fitosanitarios</t>
  </si>
  <si>
    <t>Certificación de Calidad e Inocuidad Vegetal</t>
  </si>
  <si>
    <t>Certificación de Insumos Agricolas</t>
  </si>
  <si>
    <t>https://informacionpublica.paraguay.gov.py/</t>
  </si>
  <si>
    <t>Hugo Barrientos</t>
  </si>
  <si>
    <t>Claudia Torres</t>
  </si>
  <si>
    <t>Auditora Interna Institucional</t>
  </si>
  <si>
    <t>Avisos en idioma Guarani, sobre manejo de agroquimicos, advertencias, etc.</t>
  </si>
  <si>
    <t>https://datos-rendicion.contraloria.gov.py/datos-abiertos/#/mecip/lista</t>
  </si>
  <si>
    <t>Obsevación: Para el Ejecicio Fiscal 2023, la Secretaría de Gabinete a traves de la UMECIP, presentará los documentos solicitadas por la Auditoría del Poder Ejecutivo (AGPE) en fecha 04/02/2024, conforme Circular  AGPE/DGCI Nro.01/2023 y en la plataforma de la Contraloría General de la República (CGR), el plazo de entrega es de 28/02/2024 según la Resoluión  CGR Nro. 909/2021</t>
  </si>
  <si>
    <t xml:space="preserve">Nivel 200- Servicios No personales </t>
  </si>
  <si>
    <t>S/N</t>
  </si>
  <si>
    <t>Seguimiento de planes de mejoramientos Auditorias Internas - 1er. Trimestre 2023 -</t>
  </si>
  <si>
    <t>http://web.senave.gov.py:8081/docs/web/Resolucion%20de%20conformacion%20de%20Comite%20de%20Rendicion%20de%20Cuentas%20al%20Ciudadano.pdf</t>
  </si>
  <si>
    <t>Jadiyi Torales</t>
  </si>
  <si>
    <t>Miguel Caballero</t>
  </si>
  <si>
    <t>Laura Rodriguez</t>
  </si>
  <si>
    <t>Roberto Gimenez G</t>
  </si>
  <si>
    <t xml:space="preserve">En proceso </t>
  </si>
  <si>
    <t>Pendiente por parte del Ministerio de Economia</t>
  </si>
  <si>
    <t>Pendiente</t>
  </si>
  <si>
    <t>___________</t>
  </si>
  <si>
    <t>________________</t>
  </si>
  <si>
    <t>Disponibilizacion de datos de AFIDI en pagina web https://www.senave.gov.py/noticias/1180
Mejora de la Infraestructura del Laboratorios de Residuos en proceso. https://www.senave.gov.py/noticias/1166.
Actualización de los requisitos fitosanitarios para los productos vegetales que se encuentran armonizados a nivel MERCOSUR.
Se establecieron lineamientos para exportación de frutos de banana a Chile.
Certificación fitosanitaria de envio de Banana al mercado chileno.
Certificación fitosanitaria del segundo envio de Caqui al mercado europeo.</t>
  </si>
  <si>
    <t>___</t>
  </si>
  <si>
    <t>Ninguno</t>
  </si>
  <si>
    <t>Nota AII N° 16/24</t>
  </si>
  <si>
    <t>Nota AII N° 32/24</t>
  </si>
  <si>
    <t>Nota AII N° 36/24</t>
  </si>
  <si>
    <t xml:space="preserve">Ingresos por facturación electrónica </t>
  </si>
  <si>
    <t>Nota AII N° 38/24</t>
  </si>
  <si>
    <t>Auditoria de Combustibles</t>
  </si>
  <si>
    <t>https://siagpe.agpe.gov.py/siagpe/informe/show/11101953</t>
  </si>
  <si>
    <t>Dictamen del Balance Financiero Institucional - Ejercicio Fiscal 2023</t>
  </si>
  <si>
    <t xml:space="preserve">Directora   </t>
  </si>
  <si>
    <t>LAND C.I.S.A.</t>
  </si>
  <si>
    <t>PROTECCIÓN MÉDICA S.A.</t>
  </si>
  <si>
    <t>Radios Nacionales</t>
  </si>
  <si>
    <t>Periodo del informe: Enero a Marzo 2025</t>
  </si>
  <si>
    <t>Luis Maria Dinatale</t>
  </si>
  <si>
    <t>Alejandro Ayala</t>
  </si>
  <si>
    <t>Fernando Acuña</t>
  </si>
  <si>
    <t>Perla Carolina Benitez</t>
  </si>
  <si>
    <t>https://www.senave.gov.py/</t>
  </si>
  <si>
    <t>Enlace Portal de Transparencia SENAVE</t>
  </si>
  <si>
    <t xml:space="preserve">ACCESO Y CONSOLIDACIÓN DE MERCADOS INTERNACIONALES DE PRODUCTOS VEGETALES.
MANTENIMIENTO DEL ESTATUS FITOSANITARIO NACIONAL </t>
  </si>
  <si>
    <t>Correos electrónicos zimbra al departamento de presupuesto.</t>
  </si>
  <si>
    <t xml:space="preserve">INCREMENTO DE COBERTURA EN EL CONTROL DE CONTAMINANTES EN PRODUCTOS VEGETALES </t>
  </si>
  <si>
    <t>AUMENTO EN EL USO DE SEMILLAS CERTIFICADAS.</t>
  </si>
  <si>
    <t>CONSULTORÍA Y REGENCIA AMBIENTAL</t>
  </si>
  <si>
    <t>CARLOS EDUARDO SAMUDIO DOMINGUEZ</t>
  </si>
  <si>
    <t>PUBLICADO</t>
  </si>
  <si>
    <t>https://contrataciones.gov.py/licitaciones/adjudicacion/1efc492c-f277-61a4-83e4-d507ef61bea1/resumen-adjudicacion.html#proveedores</t>
  </si>
  <si>
    <t>ADENDA 1 - SEGURO MÉDICO PARA FUNCIONARIOS DEL SENAVE</t>
  </si>
  <si>
    <t>https://contrataciones.gov.py/licitaciones/adjudicacion/contrato/428665-proteccion-medica-s-a-1.html#modificaciones</t>
  </si>
  <si>
    <t>Procedimiento Excluido</t>
  </si>
  <si>
    <t>ALQUILER DE OFICINAS PARA EL SENAVE - PISOS 08 y 19 EDIFICIO INTER EXPRESS</t>
  </si>
  <si>
    <t>-</t>
  </si>
  <si>
    <t>CONSULTORÍA DE BIOLOGÍA MOLECULAR</t>
  </si>
  <si>
    <t>ING. MARCELO SEBASTIÁN ALBORNO JOVER</t>
  </si>
  <si>
    <t>https://contrataciones.gov.py/licitaciones/adjudicacion/1efde712-e735-6626-987a-8560bbd45360/resumen-adjudicacion.html#proveedores</t>
  </si>
  <si>
    <t>SERVICIOS PERSONALES</t>
  </si>
  <si>
    <t>Sueldos</t>
  </si>
  <si>
    <t>Gtos de Representación</t>
  </si>
  <si>
    <t>Aguinaldo</t>
  </si>
  <si>
    <t>Gastos de Residencia</t>
  </si>
  <si>
    <t>Remuneración Extraordinaria</t>
  </si>
  <si>
    <t>Remuneración Adicional</t>
  </si>
  <si>
    <t>Subsidio Familiar</t>
  </si>
  <si>
    <t>Bonificación y Gratificación</t>
  </si>
  <si>
    <t>Gratificación por Servicios Especiales</t>
  </si>
  <si>
    <t>Contratación de Personal Técnico</t>
  </si>
  <si>
    <t>Jornales</t>
  </si>
  <si>
    <t>Honorarios Profesionales</t>
  </si>
  <si>
    <t>Otros Gastos del Personal</t>
  </si>
  <si>
    <t>Publicaciones en redes sociales</t>
  </si>
  <si>
    <t>Entrevistas en guarani, y publicaciones en guarani</t>
  </si>
  <si>
    <t>https://www.instagram.com/senaveparaguay/?hl=es</t>
  </si>
  <si>
    <t xml:space="preserve">Las evaluaciones se realizaran en el tercer trimestre </t>
  </si>
  <si>
    <t>Conforme a la Priorizacion Tematica del Plan Anual de Rendicion de Cuentas al Ciudadano aprobado por Resolucion SENAVE N° 285/25</t>
  </si>
  <si>
    <t>https://www.senave.gov.py/documentos/resoluciones/cbaad439fffbd7c70e4563d2032b3e06.pdf</t>
  </si>
  <si>
    <t>Resolución N° 285 "Por la cual se Aprueba el Plan de Rendicion de Cuentas al Ciudadano correspondiente al ejercicio fiscal 2025"</t>
  </si>
  <si>
    <t xml:space="preserve"> INFORME DE RENDICIÓN DE CUENTAS AL CIUDADANO - EJERCICIO 2025</t>
  </si>
  <si>
    <t>Enlace Portal de Denuncias de la CGR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</si>
</sst>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0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Garamond"/>
      <family val="1"/>
    </font>
    <font>
      <sz val="11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Garamond"/>
      <family val="1"/>
    </font>
    <font>
      <sz val="12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>
      <alignment vertical="center"/>
    </xf>
    <xf numFmtId="0" fontId="6" fillId="9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 applyProtection="1">
      <alignment vertical="center"/>
      <protection locked="0"/>
    </xf>
    <xf numFmtId="0" fontId="14" fillId="9" borderId="1" xfId="2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14" fontId="6" fillId="9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9" fontId="6" fillId="9" borderId="1" xfId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 vertical="center" wrapText="1"/>
    </xf>
    <xf numFmtId="14" fontId="6" fillId="9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5" fillId="9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3" fontId="16" fillId="9" borderId="1" xfId="0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164" fontId="16" fillId="9" borderId="1" xfId="0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14" fillId="9" borderId="1" xfId="2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/>
    </xf>
    <xf numFmtId="0" fontId="14" fillId="9" borderId="1" xfId="2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14" fillId="9" borderId="10" xfId="2" applyFill="1" applyBorder="1" applyAlignment="1">
      <alignment horizontal="center" vertical="center" wrapText="1"/>
    </xf>
    <xf numFmtId="0" fontId="14" fillId="9" borderId="11" xfId="2" applyFill="1" applyBorder="1" applyAlignment="1">
      <alignment horizontal="center" vertical="center" wrapText="1"/>
    </xf>
    <xf numFmtId="0" fontId="14" fillId="9" borderId="9" xfId="2" applyFill="1" applyBorder="1" applyAlignment="1">
      <alignment horizontal="center" vertical="center" wrapText="1"/>
    </xf>
    <xf numFmtId="0" fontId="14" fillId="9" borderId="6" xfId="2" applyFill="1" applyBorder="1" applyAlignment="1">
      <alignment horizontal="center" vertical="center" wrapText="1"/>
    </xf>
    <xf numFmtId="0" fontId="14" fillId="9" borderId="8" xfId="2" applyFill="1" applyBorder="1" applyAlignment="1">
      <alignment horizontal="center" vertical="center" wrapText="1"/>
    </xf>
    <xf numFmtId="0" fontId="14" fillId="9" borderId="7" xfId="2" applyFill="1" applyBorder="1" applyAlignment="1">
      <alignment horizontal="center" vertical="center" wrapText="1"/>
    </xf>
    <xf numFmtId="0" fontId="14" fillId="9" borderId="12" xfId="2" applyFill="1" applyBorder="1" applyAlignment="1">
      <alignment horizontal="center" vertical="center" wrapText="1"/>
    </xf>
    <xf numFmtId="0" fontId="14" fillId="9" borderId="0" xfId="2" applyFill="1" applyBorder="1" applyAlignment="1">
      <alignment horizontal="center" vertical="center" wrapText="1"/>
    </xf>
    <xf numFmtId="0" fontId="14" fillId="9" borderId="13" xfId="2" applyFill="1" applyBorder="1" applyAlignment="1">
      <alignment horizontal="center" vertical="center" wrapText="1"/>
    </xf>
    <xf numFmtId="0" fontId="14" fillId="9" borderId="14" xfId="2" applyFill="1" applyBorder="1" applyAlignment="1">
      <alignment horizontal="center" vertical="center" wrapText="1"/>
    </xf>
    <xf numFmtId="0" fontId="14" fillId="9" borderId="4" xfId="2" applyFill="1" applyBorder="1" applyAlignment="1">
      <alignment horizontal="center" vertical="center" wrapText="1"/>
    </xf>
    <xf numFmtId="0" fontId="14" fillId="9" borderId="15" xfId="2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4" fillId="9" borderId="2" xfId="2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0" fontId="6" fillId="9" borderId="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 applyProtection="1">
      <alignment horizontal="center" vertical="center"/>
      <protection locked="0"/>
    </xf>
    <xf numFmtId="0" fontId="13" fillId="7" borderId="5" xfId="0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9" fontId="6" fillId="9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4" fillId="9" borderId="1" xfId="2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left" vertical="center"/>
    </xf>
    <xf numFmtId="0" fontId="7" fillId="9" borderId="5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2" xfId="0" applyFont="1" applyFill="1" applyBorder="1">
      <alignment vertical="center"/>
    </xf>
    <xf numFmtId="0" fontId="7" fillId="9" borderId="5" xfId="0" applyFont="1" applyFill="1" applyBorder="1">
      <alignment vertical="center"/>
    </xf>
    <xf numFmtId="0" fontId="7" fillId="9" borderId="3" xfId="0" applyFont="1" applyFill="1" applyBorder="1">
      <alignment vertical="center"/>
    </xf>
    <xf numFmtId="0" fontId="6" fillId="9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top" wrapText="1"/>
    </xf>
    <xf numFmtId="0" fontId="14" fillId="9" borderId="5" xfId="2" applyFill="1" applyBorder="1" applyAlignment="1">
      <alignment horizontal="center" vertical="center" wrapText="1"/>
    </xf>
    <xf numFmtId="0" fontId="14" fillId="9" borderId="3" xfId="2" applyFill="1" applyBorder="1" applyAlignment="1">
      <alignment horizontal="center" vertical="center" wrapText="1"/>
    </xf>
    <xf numFmtId="9" fontId="6" fillId="9" borderId="5" xfId="0" applyNumberFormat="1" applyFont="1" applyFill="1" applyBorder="1" applyAlignment="1">
      <alignment horizontal="center" vertical="center" wrapText="1"/>
    </xf>
    <xf numFmtId="9" fontId="6" fillId="9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2" fillId="8" borderId="5" xfId="0" applyFont="1" applyFill="1" applyBorder="1" applyAlignment="1" applyProtection="1">
      <alignment horizontal="center" vertical="center"/>
      <protection locked="0"/>
    </xf>
    <xf numFmtId="0" fontId="12" fillId="8" borderId="3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top" wrapText="1"/>
    </xf>
    <xf numFmtId="0" fontId="14" fillId="9" borderId="2" xfId="2" applyFill="1" applyBorder="1" applyAlignment="1" applyProtection="1">
      <alignment horizontal="center" vertical="center" wrapText="1"/>
      <protection locked="0"/>
    </xf>
    <xf numFmtId="0" fontId="6" fillId="9" borderId="5" xfId="0" applyFont="1" applyFill="1" applyBorder="1" applyAlignment="1" applyProtection="1">
      <alignment horizontal="center" vertical="center" wrapText="1"/>
      <protection locked="0"/>
    </xf>
    <xf numFmtId="0" fontId="17" fillId="9" borderId="10" xfId="2" applyFont="1" applyFill="1" applyBorder="1" applyAlignment="1">
      <alignment horizontal="center" vertical="center" wrapText="1"/>
    </xf>
    <xf numFmtId="0" fontId="17" fillId="9" borderId="11" xfId="2" applyFont="1" applyFill="1" applyBorder="1" applyAlignment="1">
      <alignment horizontal="center" vertical="center" wrapText="1"/>
    </xf>
    <xf numFmtId="0" fontId="17" fillId="9" borderId="9" xfId="2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center" vertical="top"/>
    </xf>
    <xf numFmtId="0" fontId="8" fillId="10" borderId="10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3" fontId="8" fillId="10" borderId="1" xfId="0" applyNumberFormat="1" applyFont="1" applyFill="1" applyBorder="1">
      <alignment vertical="center"/>
    </xf>
    <xf numFmtId="0" fontId="8" fillId="10" borderId="1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>
      <alignment vertical="center"/>
    </xf>
    <xf numFmtId="3" fontId="6" fillId="10" borderId="1" xfId="0" applyNumberFormat="1" applyFont="1" applyFill="1" applyBorder="1">
      <alignment vertical="center"/>
    </xf>
    <xf numFmtId="0" fontId="8" fillId="10" borderId="11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/>
    </xf>
    <xf numFmtId="3" fontId="18" fillId="10" borderId="1" xfId="0" applyNumberFormat="1" applyFont="1" applyFill="1" applyBorder="1" applyAlignment="1">
      <alignment horizontal="right" vertical="center"/>
    </xf>
    <xf numFmtId="0" fontId="6" fillId="10" borderId="1" xfId="0" applyFont="1" applyFill="1" applyBorder="1" applyAlignment="1">
      <alignment horizontal="center" vertical="center" wrapText="1"/>
    </xf>
    <xf numFmtId="3" fontId="19" fillId="10" borderId="1" xfId="0" applyNumberFormat="1" applyFont="1" applyFill="1" applyBorder="1" applyAlignment="1">
      <alignment horizontal="right" vertical="center"/>
    </xf>
    <xf numFmtId="3" fontId="8" fillId="10" borderId="1" xfId="0" applyNumberFormat="1" applyFont="1" applyFill="1" applyBorder="1" applyAlignment="1">
      <alignment horizontal="right" vertical="center"/>
    </xf>
    <xf numFmtId="3" fontId="6" fillId="10" borderId="1" xfId="0" applyNumberFormat="1" applyFont="1" applyFill="1" applyBorder="1" applyAlignment="1">
      <alignment horizontal="right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14" fillId="10" borderId="10" xfId="2" applyFill="1" applyBorder="1" applyAlignment="1">
      <alignment horizontal="center" vertical="center" wrapText="1"/>
    </xf>
    <xf numFmtId="0" fontId="14" fillId="9" borderId="2" xfId="2" applyFill="1" applyBorder="1" applyAlignment="1" applyProtection="1">
      <alignment horizontal="center" vertical="center"/>
      <protection locked="0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PY" sz="1800" b="1" i="0" baseline="0">
                <a:effectLst/>
                <a:latin typeface="Garamond" panose="02020404030301010803" pitchFamily="18" charset="0"/>
              </a:rPr>
              <a:t>Calificación MECIP de la CGR</a:t>
            </a:r>
            <a:endParaRPr lang="es-PY">
              <a:effectLst/>
              <a:latin typeface="Garamond" panose="020204040303010108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'MATRIZ RCC_23'!$A$216:$C$216</c:f>
              <c:strCache>
                <c:ptCount val="3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RCC_23'!$D$216:$G$216</c15:sqref>
                  </c15:fullRef>
                </c:ext>
              </c:extLst>
              <c:f>'MATRIZ RCC_23'!$D$216</c:f>
              <c:numCache>
                <c:formatCode>General</c:formatCode>
                <c:ptCount val="1"/>
                <c:pt idx="0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D122-4478-87B2-167F9560F1AA}"/>
            </c:ext>
          </c:extLst>
        </c:ser>
        <c:ser>
          <c:idx val="1"/>
          <c:order val="1"/>
          <c:tx>
            <c:strRef>
              <c:f>'MATRIZ RCC_23'!$A$218:$C$218</c:f>
              <c:strCache>
                <c:ptCount val="3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RCC_23'!$D$218:$G$218</c15:sqref>
                  </c15:fullRef>
                </c:ext>
              </c:extLst>
              <c:f>'MATRIZ RCC_23'!$D$218</c:f>
              <c:numCache>
                <c:formatCode>General</c:formatCode>
                <c:ptCount val="1"/>
                <c:pt idx="0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D122-4478-87B2-167F9560F1AA}"/>
            </c:ext>
          </c:extLst>
        </c:ser>
        <c:ser>
          <c:idx val="2"/>
          <c:order val="2"/>
          <c:tx>
            <c:strRef>
              <c:f>'MATRIZ RCC_23'!$A$219:$C$219</c:f>
              <c:strCache>
                <c:ptCount val="3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RCC_23'!$D$219:$G$219</c15:sqref>
                  </c15:fullRef>
                </c:ext>
              </c:extLst>
              <c:f>'MATRIZ RCC_23'!$D$219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D122-4478-87B2-167F9560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3863760"/>
        <c:axId val="173863200"/>
      </c:barChart>
      <c:catAx>
        <c:axId val="17386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863200"/>
        <c:crosses val="autoZero"/>
        <c:auto val="1"/>
        <c:lblAlgn val="ctr"/>
        <c:lblOffset val="100"/>
        <c:noMultiLvlLbl val="0"/>
      </c:catAx>
      <c:valAx>
        <c:axId val="17386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86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220</xdr:row>
      <xdr:rowOff>104775</xdr:rowOff>
    </xdr:from>
    <xdr:to>
      <xdr:col>4</xdr:col>
      <xdr:colOff>1390650</xdr:colOff>
      <xdr:row>220</xdr:row>
      <xdr:rowOff>2290761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1640205</xdr:colOff>
      <xdr:row>94</xdr:row>
      <xdr:rowOff>331695</xdr:rowOff>
    </xdr:from>
    <xdr:to>
      <xdr:col>6</xdr:col>
      <xdr:colOff>1051592</xdr:colOff>
      <xdr:row>94</xdr:row>
      <xdr:rowOff>2792907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1B5C1AB-51AB-4AF2-B8C0-2E6C2860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0252" y="30614471"/>
          <a:ext cx="3033128" cy="2461212"/>
        </a:xfrm>
        <a:prstGeom prst="rect">
          <a:avLst/>
        </a:prstGeom>
      </xdr:spPr>
    </xdr:pic>
    <xdr:clientData/>
  </xdr:twoCellAnchor>
  <xdr:twoCellAnchor editAs="oneCell">
    <xdr:from>
      <xdr:col>2</xdr:col>
      <xdr:colOff>1049991</xdr:colOff>
      <xdr:row>94</xdr:row>
      <xdr:rowOff>394448</xdr:rowOff>
    </xdr:from>
    <xdr:to>
      <xdr:col>4</xdr:col>
      <xdr:colOff>1257218</xdr:colOff>
      <xdr:row>94</xdr:row>
      <xdr:rowOff>2734124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DA060F0-7417-4819-93D2-D16468BC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5544" y="30677224"/>
          <a:ext cx="3891721" cy="2339676"/>
        </a:xfrm>
        <a:prstGeom prst="rect">
          <a:avLst/>
        </a:prstGeom>
      </xdr:spPr>
    </xdr:pic>
    <xdr:clientData/>
  </xdr:twoCellAnchor>
  <xdr:twoCellAnchor editAs="oneCell">
    <xdr:from>
      <xdr:col>0</xdr:col>
      <xdr:colOff>191623</xdr:colOff>
      <xdr:row>94</xdr:row>
      <xdr:rowOff>283499</xdr:rowOff>
    </xdr:from>
    <xdr:to>
      <xdr:col>2</xdr:col>
      <xdr:colOff>896472</xdr:colOff>
      <xdr:row>94</xdr:row>
      <xdr:rowOff>2787911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CAB1F46-53AD-40C8-9113-D3ED612C2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1623" y="30566275"/>
          <a:ext cx="4120402" cy="2504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-5409\Downloads\Ejecucion%20Financiera%20hasta%20junio%202023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7">
          <cell r="C7" t="str">
            <v>200 SERVICIOS NO PERSONALES</v>
          </cell>
          <cell r="D7">
            <v>3431241775</v>
          </cell>
        </row>
        <row r="8">
          <cell r="C8" t="str">
            <v>300 BIENES DE CONSUMO E INSUMO</v>
          </cell>
          <cell r="D8">
            <v>778255553</v>
          </cell>
        </row>
        <row r="9">
          <cell r="C9" t="str">
            <v>500 INVERSION FISICA</v>
          </cell>
          <cell r="D9">
            <v>559681816</v>
          </cell>
        </row>
        <row r="10">
          <cell r="C10" t="str">
            <v xml:space="preserve">800 TRANSFERENCIAS </v>
          </cell>
          <cell r="D10">
            <v>6382043636</v>
          </cell>
        </row>
        <row r="11">
          <cell r="C11" t="str">
            <v>900 OTROS GASTOS</v>
          </cell>
          <cell r="D11">
            <v>812853356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eb.senave.gov.py:8081/docs/web/Resolucion%20de%20conformacion%20de%20Comite%20de%20Rendicion%20de%20Cuentas%20al%20Ciudadano.pdf" TargetMode="External"/><Relationship Id="rId18" Type="http://schemas.openxmlformats.org/officeDocument/2006/relationships/hyperlink" Target="http://www.sfp.gov.py/sfp/archivos/documentos/Informe_Enero_2023_fb35x7i7.pdf" TargetMode="External"/><Relationship Id="rId26" Type="http://schemas.openxmlformats.org/officeDocument/2006/relationships/hyperlink" Target="http://www.sfp.gov.py/sfp/archivos/documentos/Informe_Enero_2023_fb35x7i7.pdf" TargetMode="External"/><Relationship Id="rId3" Type="http://schemas.openxmlformats.org/officeDocument/2006/relationships/hyperlink" Target="https://transparencia.senac.gov.py/portal" TargetMode="External"/><Relationship Id="rId21" Type="http://schemas.openxmlformats.org/officeDocument/2006/relationships/hyperlink" Target="http://www.sfp.gov.py/sfp/archivos/documentos/Informe_Enero_2023_fb35x7i7.pdf" TargetMode="External"/><Relationship Id="rId34" Type="http://schemas.openxmlformats.org/officeDocument/2006/relationships/hyperlink" Target="https://www.senave.gov.py/docs/rendicion-de-cuentas-al-ciudadano/Res-SENAVE-155-24&#8211;Plan-anual-Rendicion-Cuentas-Ciudadano-2024.pdf" TargetMode="External"/><Relationship Id="rId7" Type="http://schemas.openxmlformats.org/officeDocument/2006/relationships/hyperlink" Target="https://www.senave.gov.py/resoluciones-semillas" TargetMode="External"/><Relationship Id="rId12" Type="http://schemas.openxmlformats.org/officeDocument/2006/relationships/hyperlink" Target="https://informacionpublica.paraguay.gov.py/" TargetMode="External"/><Relationship Id="rId17" Type="http://schemas.openxmlformats.org/officeDocument/2006/relationships/hyperlink" Target="http://www.sfp.gov.py/sfp/archivos/documentos/Informe_Enero_2023_fb35x7i7.pdf" TargetMode="External"/><Relationship Id="rId25" Type="http://schemas.openxmlformats.org/officeDocument/2006/relationships/hyperlink" Target="http://www.sfp.gov.py/sfp/archivos/documentos/Informe_Enero_2023_fb35x7i7.pdf" TargetMode="External"/><Relationship Id="rId33" Type="http://schemas.openxmlformats.org/officeDocument/2006/relationships/hyperlink" Target="https://www.instagram.com/senaveparaguay/?hl=es" TargetMode="External"/><Relationship Id="rId2" Type="http://schemas.openxmlformats.org/officeDocument/2006/relationships/hyperlink" Target="https://denuncias.gov.py/portal-publico" TargetMode="External"/><Relationship Id="rId16" Type="http://schemas.openxmlformats.org/officeDocument/2006/relationships/hyperlink" Target="http://www.sfp.gov.py/sfp/archivos/documentos/Informe_Enero_2023_fb35x7i7.pdf" TargetMode="External"/><Relationship Id="rId20" Type="http://schemas.openxmlformats.org/officeDocument/2006/relationships/hyperlink" Target="http://www.sfp.gov.py/sfp/archivos/documentos/Informe_Enero_2023_fb35x7i7.pdf" TargetMode="External"/><Relationship Id="rId29" Type="http://schemas.openxmlformats.org/officeDocument/2006/relationships/hyperlink" Target="https://www.contrataciones.gov.py/licitaciones/adjudicacion/contrato/394729-karina-irma-martincich-vaesken-13.html" TargetMode="External"/><Relationship Id="rId1" Type="http://schemas.openxmlformats.org/officeDocument/2006/relationships/hyperlink" Target="https://www.senave.gov.py/documentos/resoluciones/cbaad439fffbd7c70e4563d2032b3e06.pdf" TargetMode="External"/><Relationship Id="rId6" Type="http://schemas.openxmlformats.org/officeDocument/2006/relationships/hyperlink" Target="https://www.senave.gov.py/resoluciones-del-senave" TargetMode="External"/><Relationship Id="rId11" Type="http://schemas.openxmlformats.org/officeDocument/2006/relationships/hyperlink" Target="https://www.senave.gov.py/" TargetMode="External"/><Relationship Id="rId24" Type="http://schemas.openxmlformats.org/officeDocument/2006/relationships/hyperlink" Target="http://www.sfp.gov.py/sfp/archivos/documentos/Informe_Enero_2023_fb35x7i7.pdf" TargetMode="External"/><Relationship Id="rId32" Type="http://schemas.openxmlformats.org/officeDocument/2006/relationships/hyperlink" Target="https://www.senave.gov.py/" TargetMode="External"/><Relationship Id="rId5" Type="http://schemas.openxmlformats.org/officeDocument/2006/relationships/hyperlink" Target="https://www.senave.gov.py/documentos/resoluciones/cbaad439fffbd7c70e4563d2032b3e06.pdf" TargetMode="External"/><Relationship Id="rId15" Type="http://schemas.openxmlformats.org/officeDocument/2006/relationships/hyperlink" Target="http://www.sfp.gov.py/sfp/archivos/documentos/Informe_Enero_2023_fb35x7i7.pdf" TargetMode="External"/><Relationship Id="rId23" Type="http://schemas.openxmlformats.org/officeDocument/2006/relationships/hyperlink" Target="http://www.sfp.gov.py/sfp/archivos/documentos/Informe_Enero_2023_fb35x7i7.pdf" TargetMode="External"/><Relationship Id="rId28" Type="http://schemas.openxmlformats.org/officeDocument/2006/relationships/hyperlink" Target="https://www.contrataciones.gov.py/licitaciones/adjudicacion/contrato/394729-tamara-martincich-vaesken-14.html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senave.gov.py/rindiendo-cuentas-al-ciudadano" TargetMode="External"/><Relationship Id="rId19" Type="http://schemas.openxmlformats.org/officeDocument/2006/relationships/hyperlink" Target="http://www.sfp.gov.py/sfp/archivos/documentos/Informe_Enero_2023_fb35x7i7.pdf" TargetMode="External"/><Relationship Id="rId31" Type="http://schemas.openxmlformats.org/officeDocument/2006/relationships/hyperlink" Target="https://www.contrataciones.gov.py/licitaciones/adjudicacion/contrato/394729-aranda-franco-edgar-ceferino-11.html" TargetMode="External"/><Relationship Id="rId4" Type="http://schemas.openxmlformats.org/officeDocument/2006/relationships/hyperlink" Target="https://transparencia.senac.gov.py/portal" TargetMode="External"/><Relationship Id="rId9" Type="http://schemas.openxmlformats.org/officeDocument/2006/relationships/hyperlink" Target="https://www.facebook.com/senave/" TargetMode="External"/><Relationship Id="rId14" Type="http://schemas.openxmlformats.org/officeDocument/2006/relationships/hyperlink" Target="https://datos-rendicion.contraloria.gov.py/datos-abiertos/" TargetMode="External"/><Relationship Id="rId22" Type="http://schemas.openxmlformats.org/officeDocument/2006/relationships/hyperlink" Target="http://www.sfp.gov.py/sfp/archivos/documentos/Informe_Enero_2023_fb35x7i7.pdf" TargetMode="External"/><Relationship Id="rId27" Type="http://schemas.openxmlformats.org/officeDocument/2006/relationships/hyperlink" Target="https://siagpe.agpe.gov.py/siagpe/informe/show/11101953" TargetMode="External"/><Relationship Id="rId30" Type="http://schemas.openxmlformats.org/officeDocument/2006/relationships/hyperlink" Target="https://www.contrataciones.gov.py/licitaciones/adjudicacion/contrato/394729-distribuidora-roque-pedro-saci-12.html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informacionpublica.paraguay.gov.py/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6"/>
  <sheetViews>
    <sheetView tabSelected="1" topLeftCell="A184" zoomScale="85" zoomScaleNormal="85" zoomScaleSheetLayoutView="80" workbookViewId="0">
      <selection activeCell="F181" sqref="F181:G181"/>
    </sheetView>
  </sheetViews>
  <sheetFormatPr baseColWidth="10" defaultColWidth="9.109375" defaultRowHeight="14.4"/>
  <cols>
    <col min="1" max="1" width="19" style="1" customWidth="1"/>
    <col min="2" max="2" width="30.88671875" style="1" customWidth="1"/>
    <col min="3" max="3" width="28.88671875" style="1" customWidth="1"/>
    <col min="4" max="4" width="24.88671875" style="1" customWidth="1"/>
    <col min="5" max="5" width="26.6640625" style="1" customWidth="1"/>
    <col min="6" max="6" width="26.109375" style="1" customWidth="1"/>
    <col min="7" max="7" width="27.77734375" style="1" customWidth="1"/>
    <col min="8" max="8" width="9.109375" style="26"/>
    <col min="9" max="9" width="0" style="26" hidden="1" customWidth="1"/>
    <col min="10" max="16384" width="9.109375" style="26"/>
  </cols>
  <sheetData>
    <row r="1" spans="1:7">
      <c r="A1" s="141" t="s">
        <v>269</v>
      </c>
      <c r="B1" s="141"/>
      <c r="C1" s="141"/>
      <c r="D1" s="141"/>
      <c r="E1" s="141"/>
      <c r="F1" s="141"/>
      <c r="G1" s="141"/>
    </row>
    <row r="2" spans="1:7">
      <c r="A2" s="141"/>
      <c r="B2" s="141"/>
      <c r="C2" s="141"/>
      <c r="D2" s="141"/>
      <c r="E2" s="141"/>
      <c r="F2" s="141"/>
      <c r="G2" s="141"/>
    </row>
    <row r="3" spans="1:7" ht="18">
      <c r="A3" s="126" t="s">
        <v>0</v>
      </c>
      <c r="B3" s="126"/>
      <c r="C3" s="126"/>
      <c r="D3" s="126"/>
      <c r="E3" s="126"/>
      <c r="F3" s="126"/>
      <c r="G3" s="126"/>
    </row>
    <row r="4" spans="1:7" ht="18">
      <c r="A4" s="147" t="s">
        <v>113</v>
      </c>
      <c r="B4" s="148"/>
      <c r="C4" s="148"/>
      <c r="D4" s="148"/>
      <c r="E4" s="148"/>
      <c r="F4" s="148"/>
      <c r="G4" s="149"/>
    </row>
    <row r="5" spans="1:7" ht="18">
      <c r="A5" s="150" t="s">
        <v>225</v>
      </c>
      <c r="B5" s="151"/>
      <c r="C5" s="151"/>
      <c r="D5" s="151"/>
      <c r="E5" s="151"/>
      <c r="F5" s="151"/>
      <c r="G5" s="152"/>
    </row>
    <row r="6" spans="1:7" ht="18">
      <c r="A6" s="142" t="s">
        <v>1</v>
      </c>
      <c r="B6" s="142"/>
      <c r="C6" s="142"/>
      <c r="D6" s="142"/>
      <c r="E6" s="142"/>
      <c r="F6" s="142"/>
      <c r="G6" s="142"/>
    </row>
    <row r="7" spans="1:7" ht="60" customHeight="1">
      <c r="A7" s="153" t="s">
        <v>114</v>
      </c>
      <c r="B7" s="153"/>
      <c r="C7" s="153"/>
      <c r="D7" s="153"/>
      <c r="E7" s="153"/>
      <c r="F7" s="153"/>
      <c r="G7" s="153"/>
    </row>
    <row r="8" spans="1:7" ht="15" customHeight="1">
      <c r="A8" s="3"/>
      <c r="B8" s="3"/>
      <c r="C8" s="3"/>
      <c r="D8" s="3"/>
      <c r="E8" s="3"/>
      <c r="F8" s="3"/>
      <c r="G8" s="3"/>
    </row>
    <row r="9" spans="1:7" s="27" customFormat="1" ht="18">
      <c r="A9" s="126" t="s">
        <v>64</v>
      </c>
      <c r="B9" s="126"/>
      <c r="C9" s="126"/>
      <c r="D9" s="126"/>
      <c r="E9" s="126"/>
      <c r="F9" s="126"/>
      <c r="G9" s="126"/>
    </row>
    <row r="10" spans="1:7" s="27" customFormat="1" ht="36" customHeight="1">
      <c r="A10" s="143" t="s">
        <v>200</v>
      </c>
      <c r="B10" s="144"/>
      <c r="C10" s="144"/>
      <c r="D10" s="144"/>
      <c r="E10" s="144"/>
      <c r="F10" s="144"/>
      <c r="G10" s="144"/>
    </row>
    <row r="11" spans="1:7" ht="15.6">
      <c r="A11" s="44" t="s">
        <v>2</v>
      </c>
      <c r="B11" s="154" t="s">
        <v>3</v>
      </c>
      <c r="C11" s="155"/>
      <c r="D11" s="156" t="s">
        <v>4</v>
      </c>
      <c r="E11" s="157"/>
      <c r="F11" s="158" t="s">
        <v>5</v>
      </c>
      <c r="G11" s="158"/>
    </row>
    <row r="12" spans="1:7" ht="15.6">
      <c r="A12" s="20">
        <v>1</v>
      </c>
      <c r="B12" s="159" t="s">
        <v>115</v>
      </c>
      <c r="C12" s="159"/>
      <c r="D12" s="145" t="s">
        <v>201</v>
      </c>
      <c r="E12" s="146"/>
      <c r="F12" s="58" t="s">
        <v>125</v>
      </c>
      <c r="G12" s="60"/>
    </row>
    <row r="13" spans="1:7" ht="15.6">
      <c r="A13" s="20">
        <v>2</v>
      </c>
      <c r="B13" s="159" t="s">
        <v>116</v>
      </c>
      <c r="C13" s="159"/>
      <c r="D13" s="145" t="s">
        <v>226</v>
      </c>
      <c r="E13" s="146"/>
      <c r="F13" s="58" t="s">
        <v>125</v>
      </c>
      <c r="G13" s="60"/>
    </row>
    <row r="14" spans="1:7" ht="15.6">
      <c r="A14" s="20">
        <v>3</v>
      </c>
      <c r="B14" s="159" t="s">
        <v>117</v>
      </c>
      <c r="C14" s="159"/>
      <c r="D14" s="145" t="s">
        <v>191</v>
      </c>
      <c r="E14" s="146"/>
      <c r="F14" s="58" t="s">
        <v>125</v>
      </c>
      <c r="G14" s="60"/>
    </row>
    <row r="15" spans="1:7" ht="15.6">
      <c r="A15" s="20">
        <v>4</v>
      </c>
      <c r="B15" s="159" t="s">
        <v>118</v>
      </c>
      <c r="C15" s="159"/>
      <c r="D15" s="145" t="s">
        <v>202</v>
      </c>
      <c r="E15" s="146"/>
      <c r="F15" s="58" t="s">
        <v>126</v>
      </c>
      <c r="G15" s="60"/>
    </row>
    <row r="16" spans="1:7" ht="15.6">
      <c r="A16" s="20">
        <v>5</v>
      </c>
      <c r="B16" s="159" t="s">
        <v>119</v>
      </c>
      <c r="C16" s="159"/>
      <c r="D16" s="145" t="s">
        <v>227</v>
      </c>
      <c r="E16" s="146"/>
      <c r="F16" s="58" t="s">
        <v>126</v>
      </c>
      <c r="G16" s="60"/>
    </row>
    <row r="17" spans="1:7" ht="15.6">
      <c r="A17" s="20">
        <v>6</v>
      </c>
      <c r="B17" s="159" t="s">
        <v>120</v>
      </c>
      <c r="C17" s="159"/>
      <c r="D17" s="145" t="s">
        <v>192</v>
      </c>
      <c r="E17" s="146"/>
      <c r="F17" s="58" t="s">
        <v>193</v>
      </c>
      <c r="G17" s="60"/>
    </row>
    <row r="18" spans="1:7" ht="15.6">
      <c r="A18" s="20">
        <v>7</v>
      </c>
      <c r="B18" s="159" t="s">
        <v>121</v>
      </c>
      <c r="C18" s="159"/>
      <c r="D18" s="145" t="s">
        <v>203</v>
      </c>
      <c r="E18" s="146"/>
      <c r="F18" s="58" t="s">
        <v>221</v>
      </c>
      <c r="G18" s="60"/>
    </row>
    <row r="19" spans="1:7" ht="15.6">
      <c r="A19" s="20">
        <v>8</v>
      </c>
      <c r="B19" s="159" t="s">
        <v>122</v>
      </c>
      <c r="C19" s="159"/>
      <c r="D19" s="145" t="s">
        <v>228</v>
      </c>
      <c r="E19" s="146"/>
      <c r="F19" s="58" t="s">
        <v>126</v>
      </c>
      <c r="G19" s="60"/>
    </row>
    <row r="20" spans="1:7" ht="15.6">
      <c r="A20" s="20">
        <v>9</v>
      </c>
      <c r="B20" s="159" t="s">
        <v>123</v>
      </c>
      <c r="C20" s="159"/>
      <c r="D20" s="145" t="s">
        <v>229</v>
      </c>
      <c r="E20" s="146"/>
      <c r="F20" s="58" t="s">
        <v>127</v>
      </c>
      <c r="G20" s="60"/>
    </row>
    <row r="21" spans="1:7" ht="15.6">
      <c r="A21" s="20">
        <v>10</v>
      </c>
      <c r="B21" s="159" t="s">
        <v>124</v>
      </c>
      <c r="C21" s="159"/>
      <c r="D21" s="145" t="s">
        <v>204</v>
      </c>
      <c r="E21" s="146"/>
      <c r="F21" s="58" t="s">
        <v>127</v>
      </c>
      <c r="G21" s="60"/>
    </row>
    <row r="22" spans="1:7" ht="15.6">
      <c r="A22" s="80" t="s">
        <v>50</v>
      </c>
      <c r="B22" s="80"/>
      <c r="C22" s="80"/>
      <c r="D22" s="80"/>
      <c r="E22" s="82">
        <v>10</v>
      </c>
      <c r="F22" s="82"/>
      <c r="G22" s="82"/>
    </row>
    <row r="23" spans="1:7" ht="15.75" customHeight="1">
      <c r="A23" s="81" t="s">
        <v>52</v>
      </c>
      <c r="B23" s="81"/>
      <c r="C23" s="81"/>
      <c r="D23" s="81"/>
      <c r="E23" s="82">
        <v>6</v>
      </c>
      <c r="F23" s="82"/>
      <c r="G23" s="82"/>
    </row>
    <row r="24" spans="1:7" ht="15.75" customHeight="1">
      <c r="A24" s="81" t="s">
        <v>51</v>
      </c>
      <c r="B24" s="81"/>
      <c r="C24" s="81"/>
      <c r="D24" s="81"/>
      <c r="E24" s="82">
        <v>4</v>
      </c>
      <c r="F24" s="82"/>
      <c r="G24" s="82"/>
    </row>
    <row r="25" spans="1:7" ht="15.75" customHeight="1">
      <c r="A25" s="81" t="s">
        <v>54</v>
      </c>
      <c r="B25" s="81"/>
      <c r="C25" s="81"/>
      <c r="D25" s="81"/>
      <c r="E25" s="82">
        <v>7</v>
      </c>
      <c r="F25" s="82"/>
      <c r="G25" s="82"/>
    </row>
    <row r="26" spans="1:7" ht="15.6">
      <c r="A26" s="5"/>
      <c r="B26" s="5"/>
      <c r="C26" s="5"/>
      <c r="D26" s="5"/>
      <c r="E26" s="5"/>
      <c r="F26" s="5"/>
      <c r="G26" s="5"/>
    </row>
    <row r="27" spans="1:7" ht="18">
      <c r="A27" s="126" t="s">
        <v>82</v>
      </c>
      <c r="B27" s="126"/>
      <c r="C27" s="126"/>
      <c r="D27" s="126"/>
      <c r="E27" s="126"/>
      <c r="F27" s="126"/>
      <c r="G27" s="126"/>
    </row>
    <row r="28" spans="1:7" ht="17.399999999999999">
      <c r="A28" s="99" t="s">
        <v>89</v>
      </c>
      <c r="B28" s="99"/>
      <c r="C28" s="99"/>
      <c r="D28" s="99"/>
      <c r="E28" s="99"/>
      <c r="F28" s="99"/>
      <c r="G28" s="99"/>
    </row>
    <row r="29" spans="1:7" ht="47.25" customHeight="1">
      <c r="A29" s="78" t="s">
        <v>268</v>
      </c>
      <c r="B29" s="79"/>
      <c r="C29" s="79"/>
      <c r="D29" s="79"/>
      <c r="E29" s="79"/>
      <c r="F29" s="79"/>
      <c r="G29" s="79"/>
    </row>
    <row r="30" spans="1:7" ht="15.75" customHeight="1">
      <c r="A30" s="127" t="s">
        <v>90</v>
      </c>
      <c r="B30" s="127"/>
      <c r="C30" s="127"/>
      <c r="D30" s="127"/>
      <c r="E30" s="127"/>
      <c r="F30" s="127"/>
      <c r="G30" s="127"/>
    </row>
    <row r="31" spans="1:7" ht="26.25" customHeight="1">
      <c r="A31" s="78" t="s">
        <v>267</v>
      </c>
      <c r="B31" s="131"/>
      <c r="C31" s="131"/>
      <c r="D31" s="131"/>
      <c r="E31" s="131"/>
      <c r="F31" s="131"/>
      <c r="G31" s="131"/>
    </row>
    <row r="32" spans="1:7" ht="31.2">
      <c r="A32" s="18" t="s">
        <v>6</v>
      </c>
      <c r="B32" s="130" t="s">
        <v>65</v>
      </c>
      <c r="C32" s="130"/>
      <c r="D32" s="18" t="s">
        <v>7</v>
      </c>
      <c r="E32" s="128" t="s">
        <v>8</v>
      </c>
      <c r="F32" s="129"/>
      <c r="G32" s="19" t="s">
        <v>9</v>
      </c>
    </row>
    <row r="33" spans="1:7" s="35" customFormat="1" ht="45" customHeight="1">
      <c r="A33" s="138" t="s">
        <v>10</v>
      </c>
      <c r="B33" s="132" t="s">
        <v>170</v>
      </c>
      <c r="C33" s="133"/>
      <c r="D33" s="31" t="s">
        <v>169</v>
      </c>
      <c r="E33" s="73" t="s">
        <v>167</v>
      </c>
      <c r="F33" s="74"/>
      <c r="G33" s="87" t="s">
        <v>168</v>
      </c>
    </row>
    <row r="34" spans="1:7" ht="45" customHeight="1">
      <c r="A34" s="139"/>
      <c r="B34" s="134"/>
      <c r="C34" s="135"/>
      <c r="D34" s="84" t="s">
        <v>183</v>
      </c>
      <c r="E34" s="132" t="s">
        <v>171</v>
      </c>
      <c r="F34" s="133"/>
      <c r="G34" s="89"/>
    </row>
    <row r="35" spans="1:7" ht="81.75" customHeight="1">
      <c r="A35" s="140"/>
      <c r="B35" s="136"/>
      <c r="C35" s="137"/>
      <c r="D35" s="85"/>
      <c r="E35" s="136"/>
      <c r="F35" s="137"/>
      <c r="G35" s="29" t="s">
        <v>172</v>
      </c>
    </row>
    <row r="36" spans="1:7" ht="93" customHeight="1">
      <c r="A36" s="21" t="s">
        <v>11</v>
      </c>
      <c r="B36" s="79" t="s">
        <v>173</v>
      </c>
      <c r="C36" s="79"/>
      <c r="D36" s="84" t="s">
        <v>174</v>
      </c>
      <c r="E36" s="73" t="s">
        <v>175</v>
      </c>
      <c r="F36" s="74"/>
      <c r="G36" s="29" t="s">
        <v>176</v>
      </c>
    </row>
    <row r="37" spans="1:7" ht="78.75" customHeight="1">
      <c r="A37" s="21" t="s">
        <v>12</v>
      </c>
      <c r="B37" s="79" t="s">
        <v>177</v>
      </c>
      <c r="C37" s="79"/>
      <c r="D37" s="86"/>
      <c r="E37" s="73" t="s">
        <v>178</v>
      </c>
      <c r="F37" s="74"/>
      <c r="G37" s="29" t="s">
        <v>179</v>
      </c>
    </row>
    <row r="38" spans="1:7" ht="102.75" customHeight="1">
      <c r="A38" s="24" t="s">
        <v>63</v>
      </c>
      <c r="B38" s="73" t="s">
        <v>180</v>
      </c>
      <c r="C38" s="74"/>
      <c r="D38" s="85"/>
      <c r="E38" s="73" t="s">
        <v>181</v>
      </c>
      <c r="F38" s="74"/>
      <c r="G38" s="29" t="s">
        <v>182</v>
      </c>
    </row>
    <row r="39" spans="1:7" ht="48" customHeight="1">
      <c r="A39" s="79" t="s">
        <v>73</v>
      </c>
      <c r="B39" s="79"/>
      <c r="C39" s="79"/>
      <c r="D39" s="79"/>
      <c r="E39" s="79"/>
      <c r="F39" s="79"/>
      <c r="G39" s="79"/>
    </row>
    <row r="40" spans="1:7" ht="15.6">
      <c r="A40" s="5"/>
      <c r="B40" s="5"/>
      <c r="C40" s="5"/>
      <c r="D40" s="5"/>
      <c r="E40" s="5"/>
      <c r="F40" s="5"/>
      <c r="G40" s="5"/>
    </row>
    <row r="41" spans="1:7" ht="18">
      <c r="A41" s="126" t="s">
        <v>83</v>
      </c>
      <c r="B41" s="126"/>
      <c r="C41" s="126"/>
      <c r="D41" s="126"/>
      <c r="E41" s="126"/>
      <c r="F41" s="126"/>
      <c r="G41" s="126"/>
    </row>
    <row r="42" spans="1:7" ht="17.399999999999999">
      <c r="A42" s="99" t="s">
        <v>94</v>
      </c>
      <c r="B42" s="99"/>
      <c r="C42" s="99"/>
      <c r="D42" s="99"/>
      <c r="E42" s="99"/>
      <c r="F42" s="99"/>
      <c r="G42" s="99"/>
    </row>
    <row r="43" spans="1:7" ht="15.6">
      <c r="A43" s="6" t="s">
        <v>13</v>
      </c>
      <c r="B43" s="164" t="s">
        <v>53</v>
      </c>
      <c r="C43" s="164"/>
      <c r="D43" s="164"/>
      <c r="E43" s="164" t="s">
        <v>66</v>
      </c>
      <c r="F43" s="164"/>
      <c r="G43" s="164"/>
    </row>
    <row r="44" spans="1:7" ht="15.6">
      <c r="A44" s="21" t="s">
        <v>15</v>
      </c>
      <c r="B44" s="125" t="s">
        <v>211</v>
      </c>
      <c r="C44" s="162"/>
      <c r="D44" s="163"/>
      <c r="E44" s="112" t="s">
        <v>206</v>
      </c>
      <c r="F44" s="160"/>
      <c r="G44" s="161"/>
    </row>
    <row r="45" spans="1:7" ht="15.6" customHeight="1">
      <c r="A45" s="21" t="s">
        <v>16</v>
      </c>
      <c r="B45" s="125" t="s">
        <v>211</v>
      </c>
      <c r="C45" s="162"/>
      <c r="D45" s="163"/>
      <c r="E45" s="112" t="s">
        <v>206</v>
      </c>
      <c r="F45" s="160"/>
      <c r="G45" s="161"/>
    </row>
    <row r="46" spans="1:7" ht="15.6" customHeight="1">
      <c r="A46" s="21" t="s">
        <v>17</v>
      </c>
      <c r="B46" s="125" t="s">
        <v>211</v>
      </c>
      <c r="C46" s="162"/>
      <c r="D46" s="163"/>
      <c r="E46" s="112" t="s">
        <v>206</v>
      </c>
      <c r="F46" s="160"/>
      <c r="G46" s="161"/>
    </row>
    <row r="47" spans="1:7" ht="15.6" customHeight="1">
      <c r="A47" s="21" t="s">
        <v>18</v>
      </c>
      <c r="B47" s="125" t="s">
        <v>211</v>
      </c>
      <c r="C47" s="162"/>
      <c r="D47" s="163"/>
      <c r="E47" s="112" t="s">
        <v>206</v>
      </c>
      <c r="F47" s="160"/>
      <c r="G47" s="161"/>
    </row>
    <row r="48" spans="1:7" ht="15.6" customHeight="1">
      <c r="A48" s="21" t="s">
        <v>21</v>
      </c>
      <c r="B48" s="125" t="s">
        <v>211</v>
      </c>
      <c r="C48" s="162"/>
      <c r="D48" s="163"/>
      <c r="E48" s="112" t="s">
        <v>206</v>
      </c>
      <c r="F48" s="160"/>
      <c r="G48" s="161"/>
    </row>
    <row r="49" spans="1:7" ht="15.6" customHeight="1">
      <c r="A49" s="31" t="s">
        <v>22</v>
      </c>
      <c r="B49" s="125" t="s">
        <v>211</v>
      </c>
      <c r="C49" s="162"/>
      <c r="D49" s="163"/>
      <c r="E49" s="112" t="s">
        <v>206</v>
      </c>
      <c r="F49" s="160"/>
      <c r="G49" s="161"/>
    </row>
    <row r="50" spans="1:7" ht="15.6" customHeight="1">
      <c r="A50" s="31" t="s">
        <v>56</v>
      </c>
      <c r="B50" s="125" t="s">
        <v>211</v>
      </c>
      <c r="C50" s="162"/>
      <c r="D50" s="163"/>
      <c r="E50" s="112" t="s">
        <v>206</v>
      </c>
      <c r="F50" s="160"/>
      <c r="G50" s="161"/>
    </row>
    <row r="51" spans="1:7" ht="15.6" customHeight="1">
      <c r="A51" s="31" t="s">
        <v>57</v>
      </c>
      <c r="B51" s="125" t="s">
        <v>211</v>
      </c>
      <c r="C51" s="162"/>
      <c r="D51" s="163"/>
      <c r="E51" s="112" t="s">
        <v>206</v>
      </c>
      <c r="F51" s="160"/>
      <c r="G51" s="161"/>
    </row>
    <row r="52" spans="1:7" ht="15.6" customHeight="1">
      <c r="A52" s="31" t="s">
        <v>58</v>
      </c>
      <c r="B52" s="125" t="s">
        <v>211</v>
      </c>
      <c r="C52" s="162"/>
      <c r="D52" s="163"/>
      <c r="E52" s="112" t="s">
        <v>206</v>
      </c>
      <c r="F52" s="160"/>
      <c r="G52" s="161"/>
    </row>
    <row r="53" spans="1:7" ht="15.6" customHeight="1">
      <c r="A53" s="31" t="s">
        <v>59</v>
      </c>
      <c r="B53" s="125" t="s">
        <v>211</v>
      </c>
      <c r="C53" s="162"/>
      <c r="D53" s="163"/>
      <c r="E53" s="112" t="s">
        <v>206</v>
      </c>
      <c r="F53" s="160"/>
      <c r="G53" s="161"/>
    </row>
    <row r="54" spans="1:7" ht="15.6" customHeight="1">
      <c r="A54" s="31" t="s">
        <v>60</v>
      </c>
      <c r="B54" s="125" t="s">
        <v>211</v>
      </c>
      <c r="C54" s="162"/>
      <c r="D54" s="163"/>
      <c r="E54" s="112" t="s">
        <v>206</v>
      </c>
      <c r="F54" s="160"/>
      <c r="G54" s="161"/>
    </row>
    <row r="55" spans="1:7" ht="15.6" customHeight="1">
      <c r="A55" s="31" t="s">
        <v>61</v>
      </c>
      <c r="B55" s="125" t="s">
        <v>211</v>
      </c>
      <c r="C55" s="162"/>
      <c r="D55" s="163"/>
      <c r="E55" s="112" t="s">
        <v>206</v>
      </c>
      <c r="F55" s="160"/>
      <c r="G55" s="161"/>
    </row>
    <row r="56" spans="1:7" ht="45.75" customHeight="1">
      <c r="A56" s="57" t="s">
        <v>72</v>
      </c>
      <c r="B56" s="57"/>
      <c r="C56" s="57"/>
      <c r="D56" s="57"/>
      <c r="E56" s="57"/>
      <c r="F56" s="57"/>
      <c r="G56" s="57"/>
    </row>
    <row r="57" spans="1:7" ht="15.6">
      <c r="A57" s="7"/>
      <c r="B57" s="8"/>
      <c r="C57" s="8"/>
      <c r="D57" s="8"/>
      <c r="E57" s="8"/>
      <c r="F57" s="8"/>
      <c r="G57" s="8"/>
    </row>
    <row r="58" spans="1:7" ht="17.399999999999999">
      <c r="A58" s="99" t="s">
        <v>95</v>
      </c>
      <c r="B58" s="99"/>
      <c r="C58" s="99"/>
      <c r="D58" s="99"/>
      <c r="E58" s="99"/>
      <c r="F58" s="99"/>
      <c r="G58" s="99"/>
    </row>
    <row r="59" spans="1:7" ht="15.6">
      <c r="A59" s="6" t="s">
        <v>13</v>
      </c>
      <c r="B59" s="164" t="s">
        <v>14</v>
      </c>
      <c r="C59" s="164"/>
      <c r="D59" s="164"/>
      <c r="E59" s="64" t="s">
        <v>231</v>
      </c>
      <c r="F59" s="64"/>
      <c r="G59" s="64"/>
    </row>
    <row r="60" spans="1:7" ht="15.75" customHeight="1">
      <c r="A60" s="21" t="s">
        <v>15</v>
      </c>
      <c r="B60" s="125">
        <v>1</v>
      </c>
      <c r="C60" s="162"/>
      <c r="D60" s="163"/>
      <c r="E60" s="90" t="s">
        <v>230</v>
      </c>
      <c r="F60" s="91"/>
      <c r="G60" s="92"/>
    </row>
    <row r="61" spans="1:7" ht="15.6">
      <c r="A61" s="21" t="s">
        <v>16</v>
      </c>
      <c r="B61" s="125">
        <v>1</v>
      </c>
      <c r="C61" s="105"/>
      <c r="D61" s="74"/>
      <c r="E61" s="93"/>
      <c r="F61" s="94"/>
      <c r="G61" s="95"/>
    </row>
    <row r="62" spans="1:7" ht="15.6">
      <c r="A62" s="21" t="s">
        <v>17</v>
      </c>
      <c r="B62" s="125">
        <v>1</v>
      </c>
      <c r="C62" s="105"/>
      <c r="D62" s="74"/>
      <c r="E62" s="93"/>
      <c r="F62" s="94"/>
      <c r="G62" s="95"/>
    </row>
    <row r="63" spans="1:7" ht="15.6">
      <c r="A63" s="21" t="s">
        <v>18</v>
      </c>
      <c r="B63" s="125" t="s">
        <v>207</v>
      </c>
      <c r="C63" s="105"/>
      <c r="D63" s="74"/>
      <c r="E63" s="93"/>
      <c r="F63" s="94"/>
      <c r="G63" s="95"/>
    </row>
    <row r="64" spans="1:7" ht="15.6">
      <c r="A64" s="21" t="s">
        <v>21</v>
      </c>
      <c r="B64" s="125" t="s">
        <v>207</v>
      </c>
      <c r="C64" s="105"/>
      <c r="D64" s="74"/>
      <c r="E64" s="93"/>
      <c r="F64" s="94"/>
      <c r="G64" s="95"/>
    </row>
    <row r="65" spans="1:7" ht="15.6">
      <c r="A65" s="21" t="s">
        <v>22</v>
      </c>
      <c r="B65" s="125" t="s">
        <v>207</v>
      </c>
      <c r="C65" s="105"/>
      <c r="D65" s="74"/>
      <c r="E65" s="93"/>
      <c r="F65" s="94"/>
      <c r="G65" s="95"/>
    </row>
    <row r="66" spans="1:7" ht="15.6">
      <c r="A66" s="21" t="s">
        <v>56</v>
      </c>
      <c r="B66" s="125" t="s">
        <v>207</v>
      </c>
      <c r="C66" s="105"/>
      <c r="D66" s="74"/>
      <c r="E66" s="93"/>
      <c r="F66" s="94"/>
      <c r="G66" s="95"/>
    </row>
    <row r="67" spans="1:7" ht="15.6">
      <c r="A67" s="21" t="s">
        <v>57</v>
      </c>
      <c r="B67" s="125" t="s">
        <v>207</v>
      </c>
      <c r="C67" s="105"/>
      <c r="D67" s="74"/>
      <c r="E67" s="93"/>
      <c r="F67" s="94"/>
      <c r="G67" s="95"/>
    </row>
    <row r="68" spans="1:7" ht="15.6">
      <c r="A68" s="21" t="s">
        <v>62</v>
      </c>
      <c r="B68" s="125" t="s">
        <v>207</v>
      </c>
      <c r="C68" s="105"/>
      <c r="D68" s="74"/>
      <c r="E68" s="93"/>
      <c r="F68" s="94"/>
      <c r="G68" s="95"/>
    </row>
    <row r="69" spans="1:7" ht="15.6">
      <c r="A69" s="21" t="s">
        <v>59</v>
      </c>
      <c r="B69" s="125" t="s">
        <v>207</v>
      </c>
      <c r="C69" s="105"/>
      <c r="D69" s="74"/>
      <c r="E69" s="93"/>
      <c r="F69" s="94"/>
      <c r="G69" s="95"/>
    </row>
    <row r="70" spans="1:7" ht="15.6">
      <c r="A70" s="21" t="s">
        <v>60</v>
      </c>
      <c r="B70" s="125" t="s">
        <v>207</v>
      </c>
      <c r="C70" s="105"/>
      <c r="D70" s="74"/>
      <c r="E70" s="93"/>
      <c r="F70" s="94"/>
      <c r="G70" s="95"/>
    </row>
    <row r="71" spans="1:7" ht="15.6">
      <c r="A71" s="21" t="s">
        <v>61</v>
      </c>
      <c r="B71" s="125" t="s">
        <v>207</v>
      </c>
      <c r="C71" s="105"/>
      <c r="D71" s="74"/>
      <c r="E71" s="96"/>
      <c r="F71" s="97"/>
      <c r="G71" s="98"/>
    </row>
    <row r="72" spans="1:7" ht="48" customHeight="1">
      <c r="A72" s="57" t="s">
        <v>72</v>
      </c>
      <c r="B72" s="83"/>
      <c r="C72" s="83"/>
      <c r="D72" s="83"/>
      <c r="E72" s="83"/>
      <c r="F72" s="83"/>
      <c r="G72" s="83"/>
    </row>
    <row r="73" spans="1:7" ht="15.6">
      <c r="A73" s="2"/>
      <c r="B73" s="2"/>
      <c r="C73" s="2"/>
      <c r="D73" s="2"/>
      <c r="E73" s="2"/>
      <c r="F73" s="2"/>
      <c r="G73" s="2"/>
    </row>
    <row r="74" spans="1:7" ht="17.399999999999999">
      <c r="A74" s="99" t="s">
        <v>84</v>
      </c>
      <c r="B74" s="99"/>
      <c r="C74" s="99"/>
      <c r="D74" s="99"/>
      <c r="E74" s="99"/>
      <c r="F74" s="99"/>
      <c r="G74" s="99"/>
    </row>
    <row r="75" spans="1:7" ht="15.6">
      <c r="A75" s="9" t="s">
        <v>13</v>
      </c>
      <c r="B75" s="9" t="s">
        <v>19</v>
      </c>
      <c r="C75" s="65" t="s">
        <v>20</v>
      </c>
      <c r="D75" s="67"/>
      <c r="E75" s="65" t="s">
        <v>93</v>
      </c>
      <c r="F75" s="67"/>
      <c r="G75" s="9" t="s">
        <v>67</v>
      </c>
    </row>
    <row r="76" spans="1:7" ht="15.6">
      <c r="A76" s="22" t="s">
        <v>15</v>
      </c>
      <c r="B76" s="30">
        <v>2</v>
      </c>
      <c r="C76" s="58">
        <v>2</v>
      </c>
      <c r="D76" s="60"/>
      <c r="E76" s="58">
        <v>0</v>
      </c>
      <c r="F76" s="60"/>
      <c r="G76" s="87" t="s">
        <v>190</v>
      </c>
    </row>
    <row r="77" spans="1:7" ht="15.6">
      <c r="A77" s="22" t="s">
        <v>16</v>
      </c>
      <c r="B77" s="30">
        <v>2</v>
      </c>
      <c r="C77" s="58">
        <v>2</v>
      </c>
      <c r="D77" s="60"/>
      <c r="E77" s="58">
        <v>0</v>
      </c>
      <c r="F77" s="60"/>
      <c r="G77" s="88"/>
    </row>
    <row r="78" spans="1:7" ht="15.6">
      <c r="A78" s="22" t="s">
        <v>17</v>
      </c>
      <c r="B78" s="30">
        <v>4</v>
      </c>
      <c r="C78" s="58">
        <v>4</v>
      </c>
      <c r="D78" s="60"/>
      <c r="E78" s="58">
        <v>0</v>
      </c>
      <c r="F78" s="60"/>
      <c r="G78" s="88"/>
    </row>
    <row r="79" spans="1:7" ht="15.6">
      <c r="A79" s="22" t="s">
        <v>18</v>
      </c>
      <c r="B79" s="30" t="s">
        <v>207</v>
      </c>
      <c r="C79" s="58" t="s">
        <v>207</v>
      </c>
      <c r="D79" s="60"/>
      <c r="E79" s="58" t="s">
        <v>207</v>
      </c>
      <c r="F79" s="60"/>
      <c r="G79" s="88"/>
    </row>
    <row r="80" spans="1:7" ht="15.6">
      <c r="A80" s="22" t="s">
        <v>21</v>
      </c>
      <c r="B80" s="47" t="s">
        <v>207</v>
      </c>
      <c r="C80" s="58" t="s">
        <v>207</v>
      </c>
      <c r="D80" s="60"/>
      <c r="E80" s="58" t="s">
        <v>207</v>
      </c>
      <c r="F80" s="60"/>
      <c r="G80" s="88"/>
    </row>
    <row r="81" spans="1:7" ht="15.6">
      <c r="A81" s="22" t="s">
        <v>22</v>
      </c>
      <c r="B81" s="47" t="s">
        <v>207</v>
      </c>
      <c r="C81" s="58" t="s">
        <v>207</v>
      </c>
      <c r="D81" s="60"/>
      <c r="E81" s="58" t="s">
        <v>207</v>
      </c>
      <c r="F81" s="60"/>
      <c r="G81" s="88"/>
    </row>
    <row r="82" spans="1:7" ht="15.6">
      <c r="A82" s="22" t="s">
        <v>56</v>
      </c>
      <c r="B82" s="47" t="s">
        <v>207</v>
      </c>
      <c r="C82" s="58" t="s">
        <v>207</v>
      </c>
      <c r="D82" s="60"/>
      <c r="E82" s="58" t="s">
        <v>207</v>
      </c>
      <c r="F82" s="60"/>
      <c r="G82" s="88"/>
    </row>
    <row r="83" spans="1:7" ht="15.6">
      <c r="A83" s="22" t="s">
        <v>57</v>
      </c>
      <c r="B83" s="47" t="s">
        <v>207</v>
      </c>
      <c r="C83" s="58" t="s">
        <v>207</v>
      </c>
      <c r="D83" s="60"/>
      <c r="E83" s="58" t="s">
        <v>207</v>
      </c>
      <c r="F83" s="60"/>
      <c r="G83" s="88"/>
    </row>
    <row r="84" spans="1:7" ht="15.6">
      <c r="A84" s="22" t="s">
        <v>62</v>
      </c>
      <c r="B84" s="47" t="s">
        <v>207</v>
      </c>
      <c r="C84" s="58" t="s">
        <v>207</v>
      </c>
      <c r="D84" s="60"/>
      <c r="E84" s="58" t="s">
        <v>207</v>
      </c>
      <c r="F84" s="60"/>
      <c r="G84" s="88"/>
    </row>
    <row r="85" spans="1:7" ht="15.6">
      <c r="A85" s="22" t="s">
        <v>59</v>
      </c>
      <c r="B85" s="47" t="s">
        <v>207</v>
      </c>
      <c r="C85" s="58" t="s">
        <v>207</v>
      </c>
      <c r="D85" s="60"/>
      <c r="E85" s="58" t="s">
        <v>207</v>
      </c>
      <c r="F85" s="60"/>
      <c r="G85" s="88"/>
    </row>
    <row r="86" spans="1:7" ht="15.6">
      <c r="A86" s="22" t="s">
        <v>60</v>
      </c>
      <c r="B86" s="47" t="s">
        <v>207</v>
      </c>
      <c r="C86" s="58" t="s">
        <v>207</v>
      </c>
      <c r="D86" s="60"/>
      <c r="E86" s="58" t="s">
        <v>207</v>
      </c>
      <c r="F86" s="60"/>
      <c r="G86" s="88"/>
    </row>
    <row r="87" spans="1:7" ht="15.6">
      <c r="A87" s="22" t="s">
        <v>61</v>
      </c>
      <c r="B87" s="47" t="s">
        <v>207</v>
      </c>
      <c r="C87" s="58" t="s">
        <v>207</v>
      </c>
      <c r="D87" s="60"/>
      <c r="E87" s="58" t="s">
        <v>207</v>
      </c>
      <c r="F87" s="60"/>
      <c r="G87" s="89"/>
    </row>
    <row r="88" spans="1:7" ht="47.25" customHeight="1">
      <c r="A88" s="57" t="s">
        <v>72</v>
      </c>
      <c r="B88" s="83"/>
      <c r="C88" s="83"/>
      <c r="D88" s="83"/>
      <c r="E88" s="83"/>
      <c r="F88" s="83"/>
      <c r="G88" s="83"/>
    </row>
    <row r="89" spans="1:7" ht="15.6">
      <c r="A89" s="7"/>
      <c r="B89" s="8"/>
      <c r="C89" s="8"/>
      <c r="D89" s="8"/>
      <c r="E89" s="8"/>
      <c r="F89" s="8"/>
      <c r="G89" s="8"/>
    </row>
    <row r="90" spans="1:7" ht="17.399999999999999">
      <c r="A90" s="99" t="s">
        <v>86</v>
      </c>
      <c r="B90" s="99"/>
      <c r="C90" s="99"/>
      <c r="D90" s="99"/>
      <c r="E90" s="99"/>
      <c r="F90" s="99"/>
      <c r="G90" s="99"/>
    </row>
    <row r="91" spans="1:7" ht="31.2">
      <c r="A91" s="9" t="s">
        <v>23</v>
      </c>
      <c r="B91" s="9" t="s">
        <v>24</v>
      </c>
      <c r="C91" s="9" t="s">
        <v>25</v>
      </c>
      <c r="D91" s="9" t="s">
        <v>26</v>
      </c>
      <c r="E91" s="9" t="s">
        <v>27</v>
      </c>
      <c r="F91" s="9" t="s">
        <v>28</v>
      </c>
      <c r="G91" s="6" t="s">
        <v>29</v>
      </c>
    </row>
    <row r="92" spans="1:7" ht="171.6">
      <c r="A92" s="56" t="s">
        <v>187</v>
      </c>
      <c r="B92" s="23" t="s">
        <v>184</v>
      </c>
      <c r="C92" s="37">
        <v>101200</v>
      </c>
      <c r="D92" s="55">
        <v>0</v>
      </c>
      <c r="E92" s="36">
        <v>0.216</v>
      </c>
      <c r="F92" s="23" t="s">
        <v>232</v>
      </c>
      <c r="G92" s="174" t="s">
        <v>233</v>
      </c>
    </row>
    <row r="93" spans="1:7" ht="93.6">
      <c r="A93" s="56" t="s">
        <v>188</v>
      </c>
      <c r="B93" s="23" t="s">
        <v>185</v>
      </c>
      <c r="C93" s="37">
        <v>11150</v>
      </c>
      <c r="D93" s="55">
        <v>0</v>
      </c>
      <c r="E93" s="36">
        <v>0.22900000000000001</v>
      </c>
      <c r="F93" s="23" t="s">
        <v>234</v>
      </c>
      <c r="G93" s="175"/>
    </row>
    <row r="94" spans="1:7" ht="62.4">
      <c r="A94" s="56" t="s">
        <v>189</v>
      </c>
      <c r="B94" s="56" t="s">
        <v>186</v>
      </c>
      <c r="C94" s="37">
        <v>24150</v>
      </c>
      <c r="D94" s="55">
        <v>0</v>
      </c>
      <c r="E94" s="36">
        <v>0.253</v>
      </c>
      <c r="F94" s="23" t="s">
        <v>235</v>
      </c>
      <c r="G94" s="176"/>
    </row>
    <row r="95" spans="1:7" ht="225" customHeight="1">
      <c r="A95" s="177" t="s">
        <v>71</v>
      </c>
      <c r="B95" s="178"/>
      <c r="C95" s="178"/>
      <c r="D95" s="178"/>
      <c r="E95" s="178"/>
      <c r="F95" s="178"/>
      <c r="G95" s="178"/>
    </row>
    <row r="96" spans="1:7" ht="14.4" customHeight="1">
      <c r="A96" s="8"/>
      <c r="B96" s="8"/>
      <c r="C96" s="8"/>
      <c r="D96" s="8"/>
      <c r="E96" s="8"/>
      <c r="F96" s="8"/>
      <c r="G96" s="8"/>
    </row>
    <row r="97" spans="1:7" ht="33.6" customHeight="1">
      <c r="A97" s="99" t="s">
        <v>87</v>
      </c>
      <c r="B97" s="99"/>
      <c r="C97" s="99"/>
      <c r="D97" s="99"/>
      <c r="E97" s="99"/>
      <c r="F97" s="99"/>
      <c r="G97" s="99"/>
    </row>
    <row r="98" spans="1:7" ht="31.2">
      <c r="A98" s="9" t="s">
        <v>30</v>
      </c>
      <c r="B98" s="9" t="s">
        <v>31</v>
      </c>
      <c r="C98" s="10" t="s">
        <v>69</v>
      </c>
      <c r="D98" s="9" t="s">
        <v>32</v>
      </c>
      <c r="E98" s="9" t="s">
        <v>33</v>
      </c>
      <c r="F98" s="6" t="s">
        <v>34</v>
      </c>
      <c r="G98" s="9" t="s">
        <v>35</v>
      </c>
    </row>
    <row r="99" spans="1:7" ht="86.4">
      <c r="A99" s="49">
        <v>451765</v>
      </c>
      <c r="B99" s="50" t="s">
        <v>236</v>
      </c>
      <c r="C99" s="51">
        <v>45695</v>
      </c>
      <c r="D99" s="49">
        <v>14000000</v>
      </c>
      <c r="E99" s="50" t="s">
        <v>237</v>
      </c>
      <c r="F99" s="52" t="s">
        <v>238</v>
      </c>
      <c r="G99" s="54" t="s">
        <v>239</v>
      </c>
    </row>
    <row r="100" spans="1:7" ht="72">
      <c r="A100" s="49">
        <v>428665</v>
      </c>
      <c r="B100" s="50" t="s">
        <v>240</v>
      </c>
      <c r="C100" s="51">
        <v>45706</v>
      </c>
      <c r="D100" s="49">
        <v>1064000000</v>
      </c>
      <c r="E100" s="50" t="s">
        <v>223</v>
      </c>
      <c r="F100" s="52" t="s">
        <v>238</v>
      </c>
      <c r="G100" s="54" t="s">
        <v>241</v>
      </c>
    </row>
    <row r="101" spans="1:7" ht="60.6" customHeight="1">
      <c r="A101" s="49" t="s">
        <v>242</v>
      </c>
      <c r="B101" s="50" t="s">
        <v>243</v>
      </c>
      <c r="C101" s="51">
        <v>45727</v>
      </c>
      <c r="D101" s="49">
        <v>474900000</v>
      </c>
      <c r="E101" s="50" t="s">
        <v>222</v>
      </c>
      <c r="F101" s="52" t="s">
        <v>238</v>
      </c>
      <c r="G101" s="54" t="s">
        <v>244</v>
      </c>
    </row>
    <row r="102" spans="1:7" ht="102" customHeight="1">
      <c r="A102" s="49">
        <v>459075</v>
      </c>
      <c r="B102" s="50" t="s">
        <v>245</v>
      </c>
      <c r="C102" s="51">
        <v>45730</v>
      </c>
      <c r="D102" s="49">
        <v>176000004</v>
      </c>
      <c r="E102" s="50" t="s">
        <v>246</v>
      </c>
      <c r="F102" s="52" t="s">
        <v>238</v>
      </c>
      <c r="G102" s="54" t="s">
        <v>247</v>
      </c>
    </row>
    <row r="103" spans="1:7" ht="15.6">
      <c r="A103" s="2"/>
      <c r="B103" s="2"/>
      <c r="C103" s="2"/>
      <c r="D103" s="2"/>
      <c r="E103" s="2"/>
      <c r="F103" s="2"/>
      <c r="G103" s="2"/>
    </row>
    <row r="104" spans="1:7" ht="17.399999999999999">
      <c r="A104" s="99" t="s">
        <v>88</v>
      </c>
      <c r="B104" s="99"/>
      <c r="C104" s="99"/>
      <c r="D104" s="99"/>
      <c r="E104" s="99"/>
      <c r="F104" s="99"/>
      <c r="G104" s="99"/>
    </row>
    <row r="105" spans="1:7" ht="31.2">
      <c r="A105" s="65" t="s">
        <v>85</v>
      </c>
      <c r="B105" s="67"/>
      <c r="C105" s="9" t="s">
        <v>23</v>
      </c>
      <c r="D105" s="9" t="s">
        <v>36</v>
      </c>
      <c r="E105" s="9" t="s">
        <v>37</v>
      </c>
      <c r="F105" s="9" t="s">
        <v>38</v>
      </c>
      <c r="G105" s="6" t="s">
        <v>39</v>
      </c>
    </row>
    <row r="106" spans="1:7" ht="31.2" customHeight="1">
      <c r="A106" s="179">
        <v>100</v>
      </c>
      <c r="B106" s="180" t="s">
        <v>248</v>
      </c>
      <c r="C106" s="181"/>
      <c r="D106" s="182">
        <f>SUM(D107:D119)</f>
        <v>71332676977</v>
      </c>
      <c r="E106" s="182">
        <f t="shared" ref="E106:F106" si="0">SUM(E107:E119)</f>
        <v>13866812444</v>
      </c>
      <c r="F106" s="182">
        <f t="shared" si="0"/>
        <v>57465864533</v>
      </c>
      <c r="G106" s="196" t="s">
        <v>230</v>
      </c>
    </row>
    <row r="107" spans="1:7" ht="15.6">
      <c r="A107" s="183"/>
      <c r="B107" s="184">
        <v>111</v>
      </c>
      <c r="C107" s="185" t="s">
        <v>249</v>
      </c>
      <c r="D107" s="186">
        <v>41821446276</v>
      </c>
      <c r="E107" s="186">
        <v>8567034051</v>
      </c>
      <c r="F107" s="186">
        <f>+D107-E107</f>
        <v>33254412225</v>
      </c>
      <c r="G107" s="187"/>
    </row>
    <row r="108" spans="1:7" ht="15.6">
      <c r="A108" s="183"/>
      <c r="B108" s="184">
        <v>113</v>
      </c>
      <c r="C108" s="185" t="s">
        <v>250</v>
      </c>
      <c r="D108" s="186">
        <v>791800800</v>
      </c>
      <c r="E108" s="186">
        <v>197950200</v>
      </c>
      <c r="F108" s="186">
        <f t="shared" ref="F108:F119" si="1">+D108-E108</f>
        <v>593850600</v>
      </c>
      <c r="G108" s="187"/>
    </row>
    <row r="109" spans="1:7" ht="15.6">
      <c r="A109" s="183"/>
      <c r="B109" s="184">
        <v>114</v>
      </c>
      <c r="C109" s="185" t="s">
        <v>251</v>
      </c>
      <c r="D109" s="186">
        <v>3551103923</v>
      </c>
      <c r="E109" s="186">
        <v>0</v>
      </c>
      <c r="F109" s="186">
        <f t="shared" si="1"/>
        <v>3551103923</v>
      </c>
      <c r="G109" s="187"/>
    </row>
    <row r="110" spans="1:7" ht="15.6">
      <c r="A110" s="183"/>
      <c r="B110" s="184">
        <v>122</v>
      </c>
      <c r="C110" s="185" t="s">
        <v>252</v>
      </c>
      <c r="D110" s="186">
        <v>2125440000</v>
      </c>
      <c r="E110" s="186">
        <v>501800000</v>
      </c>
      <c r="F110" s="186">
        <f t="shared" si="1"/>
        <v>1623640000</v>
      </c>
      <c r="G110" s="187"/>
    </row>
    <row r="111" spans="1:7" ht="15.6">
      <c r="A111" s="183"/>
      <c r="B111" s="184">
        <v>123</v>
      </c>
      <c r="C111" s="185" t="s">
        <v>253</v>
      </c>
      <c r="D111" s="186">
        <v>3940896445</v>
      </c>
      <c r="E111" s="186">
        <v>505635067</v>
      </c>
      <c r="F111" s="186">
        <f t="shared" si="1"/>
        <v>3435261378</v>
      </c>
      <c r="G111" s="187"/>
    </row>
    <row r="112" spans="1:7" ht="15.6">
      <c r="A112" s="183"/>
      <c r="B112" s="184">
        <v>125</v>
      </c>
      <c r="C112" s="185" t="s">
        <v>254</v>
      </c>
      <c r="D112" s="186">
        <v>1800000000</v>
      </c>
      <c r="E112" s="186">
        <v>281629427</v>
      </c>
      <c r="F112" s="186">
        <f t="shared" si="1"/>
        <v>1518370573</v>
      </c>
      <c r="G112" s="187"/>
    </row>
    <row r="113" spans="1:7" ht="15.6">
      <c r="A113" s="183"/>
      <c r="B113" s="184">
        <v>131</v>
      </c>
      <c r="C113" s="185" t="s">
        <v>255</v>
      </c>
      <c r="D113" s="186">
        <v>1200000000</v>
      </c>
      <c r="E113" s="186">
        <v>1061962493</v>
      </c>
      <c r="F113" s="186">
        <f t="shared" si="1"/>
        <v>138037507</v>
      </c>
      <c r="G113" s="187"/>
    </row>
    <row r="114" spans="1:7" ht="15.6">
      <c r="A114" s="183"/>
      <c r="B114" s="184">
        <v>133</v>
      </c>
      <c r="C114" s="185" t="s">
        <v>256</v>
      </c>
      <c r="D114" s="186">
        <v>8984660000</v>
      </c>
      <c r="E114" s="186">
        <v>1821707959</v>
      </c>
      <c r="F114" s="186">
        <f t="shared" si="1"/>
        <v>7162952041</v>
      </c>
      <c r="G114" s="187"/>
    </row>
    <row r="115" spans="1:7" ht="15.6">
      <c r="A115" s="183"/>
      <c r="B115" s="184">
        <v>137</v>
      </c>
      <c r="C115" s="185" t="s">
        <v>257</v>
      </c>
      <c r="D115" s="186">
        <v>71500000</v>
      </c>
      <c r="E115" s="186">
        <v>14100000</v>
      </c>
      <c r="F115" s="186">
        <f t="shared" si="1"/>
        <v>57400000</v>
      </c>
      <c r="G115" s="187"/>
    </row>
    <row r="116" spans="1:7" ht="15.6">
      <c r="A116" s="183"/>
      <c r="B116" s="184">
        <v>141</v>
      </c>
      <c r="C116" s="185" t="s">
        <v>258</v>
      </c>
      <c r="D116" s="186">
        <v>551964058</v>
      </c>
      <c r="E116" s="186">
        <v>0</v>
      </c>
      <c r="F116" s="186">
        <f t="shared" si="1"/>
        <v>551964058</v>
      </c>
      <c r="G116" s="187"/>
    </row>
    <row r="117" spans="1:7" ht="15.6">
      <c r="A117" s="183"/>
      <c r="B117" s="184">
        <v>144</v>
      </c>
      <c r="C117" s="185" t="s">
        <v>259</v>
      </c>
      <c r="D117" s="186">
        <v>1695869995</v>
      </c>
      <c r="E117" s="186">
        <v>149932379</v>
      </c>
      <c r="F117" s="186">
        <f t="shared" si="1"/>
        <v>1545937616</v>
      </c>
      <c r="G117" s="187"/>
    </row>
    <row r="118" spans="1:7" ht="15.6">
      <c r="A118" s="183"/>
      <c r="B118" s="184">
        <v>145</v>
      </c>
      <c r="C118" s="185" t="s">
        <v>260</v>
      </c>
      <c r="D118" s="186">
        <v>3857863629</v>
      </c>
      <c r="E118" s="186">
        <v>546124798</v>
      </c>
      <c r="F118" s="186">
        <f t="shared" si="1"/>
        <v>3311738831</v>
      </c>
      <c r="G118" s="187"/>
    </row>
    <row r="119" spans="1:7" ht="15.6">
      <c r="A119" s="188"/>
      <c r="B119" s="184">
        <v>199</v>
      </c>
      <c r="C119" s="185" t="s">
        <v>261</v>
      </c>
      <c r="D119" s="186">
        <v>940131851</v>
      </c>
      <c r="E119" s="186">
        <v>218936070</v>
      </c>
      <c r="F119" s="186">
        <f t="shared" si="1"/>
        <v>721195781</v>
      </c>
      <c r="G119" s="187"/>
    </row>
    <row r="120" spans="1:7" ht="15.6" customHeight="1">
      <c r="A120" s="179">
        <v>200</v>
      </c>
      <c r="B120" s="180" t="s">
        <v>128</v>
      </c>
      <c r="C120" s="181"/>
      <c r="D120" s="189">
        <f>SUM(D121:D129)</f>
        <v>51861684498</v>
      </c>
      <c r="E120" s="189">
        <f t="shared" ref="E120" si="2">SUM(E121:E129)</f>
        <v>4815599600</v>
      </c>
      <c r="F120" s="189">
        <f>SUM(F121:F129)</f>
        <v>47046084898</v>
      </c>
      <c r="G120" s="187"/>
    </row>
    <row r="121" spans="1:7" ht="15.6">
      <c r="A121" s="183"/>
      <c r="B121" s="190">
        <v>210</v>
      </c>
      <c r="C121" s="190" t="s">
        <v>133</v>
      </c>
      <c r="D121" s="191">
        <v>1860000000</v>
      </c>
      <c r="E121" s="191">
        <v>297372641</v>
      </c>
      <c r="F121" s="191">
        <f>+D121-E121</f>
        <v>1562627359</v>
      </c>
      <c r="G121" s="187"/>
    </row>
    <row r="122" spans="1:7" ht="15.6">
      <c r="A122" s="183"/>
      <c r="B122" s="190">
        <v>220</v>
      </c>
      <c r="C122" s="190" t="s">
        <v>134</v>
      </c>
      <c r="D122" s="191">
        <v>764300000</v>
      </c>
      <c r="E122" s="191">
        <v>1818182</v>
      </c>
      <c r="F122" s="191">
        <f t="shared" ref="F122:F129" si="3">+D122-E122</f>
        <v>762481818</v>
      </c>
      <c r="G122" s="187"/>
    </row>
    <row r="123" spans="1:7" ht="15.6">
      <c r="A123" s="183"/>
      <c r="B123" s="190">
        <v>230</v>
      </c>
      <c r="C123" s="190" t="s">
        <v>135</v>
      </c>
      <c r="D123" s="191">
        <v>4128565997</v>
      </c>
      <c r="E123" s="191">
        <v>849090786</v>
      </c>
      <c r="F123" s="191">
        <f t="shared" si="3"/>
        <v>3279475211</v>
      </c>
      <c r="G123" s="187"/>
    </row>
    <row r="124" spans="1:7" ht="15.6">
      <c r="A124" s="183"/>
      <c r="B124" s="190">
        <v>240</v>
      </c>
      <c r="C124" s="190" t="s">
        <v>136</v>
      </c>
      <c r="D124" s="191">
        <v>17046212275</v>
      </c>
      <c r="E124" s="191">
        <v>165058292</v>
      </c>
      <c r="F124" s="191">
        <f t="shared" si="3"/>
        <v>16881153983</v>
      </c>
      <c r="G124" s="187"/>
    </row>
    <row r="125" spans="1:7" ht="15.6">
      <c r="A125" s="183"/>
      <c r="B125" s="190">
        <v>250</v>
      </c>
      <c r="C125" s="190" t="s">
        <v>137</v>
      </c>
      <c r="D125" s="191">
        <v>3179707717</v>
      </c>
      <c r="E125" s="191">
        <v>830254838</v>
      </c>
      <c r="F125" s="191">
        <f t="shared" si="3"/>
        <v>2349452879</v>
      </c>
      <c r="G125" s="187"/>
    </row>
    <row r="126" spans="1:7" ht="15.6">
      <c r="A126" s="183"/>
      <c r="B126" s="190">
        <v>260</v>
      </c>
      <c r="C126" s="190" t="s">
        <v>138</v>
      </c>
      <c r="D126" s="191">
        <v>14969298509</v>
      </c>
      <c r="E126" s="191">
        <v>846153805</v>
      </c>
      <c r="F126" s="191">
        <f t="shared" si="3"/>
        <v>14123144704</v>
      </c>
      <c r="G126" s="187"/>
    </row>
    <row r="127" spans="1:7" ht="15.6">
      <c r="A127" s="183"/>
      <c r="B127" s="190">
        <v>270</v>
      </c>
      <c r="C127" s="190" t="s">
        <v>139</v>
      </c>
      <c r="D127" s="191">
        <v>6940000000</v>
      </c>
      <c r="E127" s="191">
        <v>1441818182</v>
      </c>
      <c r="F127" s="191">
        <f t="shared" si="3"/>
        <v>5498181818</v>
      </c>
      <c r="G127" s="187"/>
    </row>
    <row r="128" spans="1:7" ht="15.6">
      <c r="A128" s="183"/>
      <c r="B128" s="190">
        <v>280</v>
      </c>
      <c r="C128" s="190" t="s">
        <v>140</v>
      </c>
      <c r="D128" s="191">
        <v>1974000000</v>
      </c>
      <c r="E128" s="191">
        <v>383434864</v>
      </c>
      <c r="F128" s="191">
        <f t="shared" si="3"/>
        <v>1590565136</v>
      </c>
      <c r="G128" s="187"/>
    </row>
    <row r="129" spans="1:7" ht="15.6">
      <c r="A129" s="188"/>
      <c r="B129" s="190">
        <v>290</v>
      </c>
      <c r="C129" s="190" t="s">
        <v>141</v>
      </c>
      <c r="D129" s="191">
        <v>999600000</v>
      </c>
      <c r="E129" s="191">
        <v>598010</v>
      </c>
      <c r="F129" s="191">
        <f t="shared" si="3"/>
        <v>999001990</v>
      </c>
      <c r="G129" s="187"/>
    </row>
    <row r="130" spans="1:7" ht="15.6" customHeight="1">
      <c r="A130" s="179">
        <v>300</v>
      </c>
      <c r="B130" s="180" t="s">
        <v>129</v>
      </c>
      <c r="C130" s="181"/>
      <c r="D130" s="189">
        <f>SUM(D131:D137)</f>
        <v>11731337230</v>
      </c>
      <c r="E130" s="189">
        <f t="shared" ref="E130:F130" si="4">SUM(E131:E137)</f>
        <v>857512981</v>
      </c>
      <c r="F130" s="189">
        <f t="shared" si="4"/>
        <v>10873824249</v>
      </c>
      <c r="G130" s="187"/>
    </row>
    <row r="131" spans="1:7" ht="15.6">
      <c r="A131" s="183"/>
      <c r="B131" s="190">
        <v>310</v>
      </c>
      <c r="C131" s="190" t="s">
        <v>142</v>
      </c>
      <c r="D131" s="191">
        <v>51500000</v>
      </c>
      <c r="E131" s="191">
        <v>0</v>
      </c>
      <c r="F131" s="191">
        <f>+D131-E131</f>
        <v>51500000</v>
      </c>
      <c r="G131" s="187"/>
    </row>
    <row r="132" spans="1:7" ht="15.6">
      <c r="A132" s="183"/>
      <c r="B132" s="190">
        <v>320</v>
      </c>
      <c r="C132" s="190" t="s">
        <v>143</v>
      </c>
      <c r="D132" s="191">
        <v>130390000</v>
      </c>
      <c r="E132" s="191">
        <v>17381818</v>
      </c>
      <c r="F132" s="191">
        <f t="shared" ref="F132:F137" si="5">+D132-E132</f>
        <v>113008182</v>
      </c>
      <c r="G132" s="187"/>
    </row>
    <row r="133" spans="1:7" ht="31.2">
      <c r="A133" s="183"/>
      <c r="B133" s="190">
        <v>330</v>
      </c>
      <c r="C133" s="190" t="s">
        <v>144</v>
      </c>
      <c r="D133" s="191">
        <v>812850000</v>
      </c>
      <c r="E133" s="191">
        <v>6925451</v>
      </c>
      <c r="F133" s="191">
        <f t="shared" si="5"/>
        <v>805924549</v>
      </c>
      <c r="G133" s="187"/>
    </row>
    <row r="134" spans="1:7" ht="15.6">
      <c r="A134" s="183"/>
      <c r="B134" s="190">
        <v>340</v>
      </c>
      <c r="C134" s="190" t="s">
        <v>145</v>
      </c>
      <c r="D134" s="191">
        <v>1507232183</v>
      </c>
      <c r="E134" s="191">
        <v>12896275</v>
      </c>
      <c r="F134" s="191">
        <f t="shared" si="5"/>
        <v>1494335908</v>
      </c>
      <c r="G134" s="187"/>
    </row>
    <row r="135" spans="1:7" ht="15.6">
      <c r="A135" s="183"/>
      <c r="B135" s="190">
        <v>350</v>
      </c>
      <c r="C135" s="190" t="s">
        <v>146</v>
      </c>
      <c r="D135" s="191">
        <v>4360646987</v>
      </c>
      <c r="E135" s="191">
        <v>352574901</v>
      </c>
      <c r="F135" s="191">
        <f t="shared" si="5"/>
        <v>4008072086</v>
      </c>
      <c r="G135" s="187"/>
    </row>
    <row r="136" spans="1:7" ht="15.6">
      <c r="A136" s="183"/>
      <c r="B136" s="190">
        <v>360</v>
      </c>
      <c r="C136" s="190" t="s">
        <v>147</v>
      </c>
      <c r="D136" s="191">
        <v>3250000000</v>
      </c>
      <c r="E136" s="191">
        <v>456867716</v>
      </c>
      <c r="F136" s="191">
        <f t="shared" si="5"/>
        <v>2793132284</v>
      </c>
      <c r="G136" s="187"/>
    </row>
    <row r="137" spans="1:7" ht="15.6">
      <c r="A137" s="188"/>
      <c r="B137" s="190">
        <v>390</v>
      </c>
      <c r="C137" s="190" t="s">
        <v>148</v>
      </c>
      <c r="D137" s="191">
        <v>1618718060</v>
      </c>
      <c r="E137" s="191">
        <v>10866820</v>
      </c>
      <c r="F137" s="191">
        <f t="shared" si="5"/>
        <v>1607851240</v>
      </c>
      <c r="G137" s="187"/>
    </row>
    <row r="138" spans="1:7" ht="15.6">
      <c r="A138" s="179">
        <v>500</v>
      </c>
      <c r="B138" s="180" t="s">
        <v>130</v>
      </c>
      <c r="C138" s="181"/>
      <c r="D138" s="189">
        <f>SUM(D139:D142)</f>
        <v>26237409734</v>
      </c>
      <c r="E138" s="189">
        <f>SUM(E139:E142)</f>
        <v>901102890</v>
      </c>
      <c r="F138" s="189">
        <f>SUM(F139:F142)</f>
        <v>25336306844</v>
      </c>
      <c r="G138" s="187"/>
    </row>
    <row r="139" spans="1:7" ht="15.6">
      <c r="A139" s="183"/>
      <c r="B139" s="190">
        <v>520</v>
      </c>
      <c r="C139" s="190" t="s">
        <v>149</v>
      </c>
      <c r="D139" s="191">
        <v>15000000000</v>
      </c>
      <c r="E139" s="191">
        <v>0</v>
      </c>
      <c r="F139" s="191">
        <f t="shared" ref="F139:F142" si="6">+D139-E139</f>
        <v>15000000000</v>
      </c>
      <c r="G139" s="187"/>
    </row>
    <row r="140" spans="1:7" ht="31.2">
      <c r="A140" s="183"/>
      <c r="B140" s="190">
        <v>530</v>
      </c>
      <c r="C140" s="190" t="s">
        <v>150</v>
      </c>
      <c r="D140" s="191">
        <v>4820061400</v>
      </c>
      <c r="E140" s="191">
        <v>600964381</v>
      </c>
      <c r="F140" s="191">
        <f t="shared" si="6"/>
        <v>4219097019</v>
      </c>
      <c r="G140" s="187"/>
    </row>
    <row r="141" spans="1:7" ht="15.6">
      <c r="A141" s="183"/>
      <c r="B141" s="190">
        <v>540</v>
      </c>
      <c r="C141" s="190" t="s">
        <v>151</v>
      </c>
      <c r="D141" s="191">
        <v>6103581667</v>
      </c>
      <c r="E141" s="191">
        <v>300138509</v>
      </c>
      <c r="F141" s="191">
        <f t="shared" si="6"/>
        <v>5803443158</v>
      </c>
      <c r="G141" s="187"/>
    </row>
    <row r="142" spans="1:7" ht="15.6" customHeight="1">
      <c r="A142" s="188"/>
      <c r="B142" s="190">
        <v>570</v>
      </c>
      <c r="C142" s="190" t="s">
        <v>152</v>
      </c>
      <c r="D142" s="191">
        <v>313766667</v>
      </c>
      <c r="E142" s="191">
        <v>0</v>
      </c>
      <c r="F142" s="191">
        <f t="shared" si="6"/>
        <v>313766667</v>
      </c>
      <c r="G142" s="187"/>
    </row>
    <row r="143" spans="1:7" ht="15.6">
      <c r="A143" s="179">
        <v>800</v>
      </c>
      <c r="B143" s="180" t="s">
        <v>131</v>
      </c>
      <c r="C143" s="181"/>
      <c r="D143" s="192">
        <f>SUM(D144:D150)</f>
        <v>33121000000</v>
      </c>
      <c r="E143" s="192">
        <f t="shared" ref="E143:F143" si="7">SUM(E144:E150)</f>
        <v>5941253162</v>
      </c>
      <c r="F143" s="192">
        <f t="shared" si="7"/>
        <v>27179746838</v>
      </c>
      <c r="G143" s="187"/>
    </row>
    <row r="144" spans="1:7" ht="46.8">
      <c r="A144" s="183"/>
      <c r="B144" s="190">
        <v>816</v>
      </c>
      <c r="C144" s="190" t="s">
        <v>153</v>
      </c>
      <c r="D144" s="193">
        <v>15000000000</v>
      </c>
      <c r="E144" s="193">
        <v>3483475195</v>
      </c>
      <c r="F144" s="193">
        <f>+D144-E144</f>
        <v>11516524805</v>
      </c>
      <c r="G144" s="187"/>
    </row>
    <row r="145" spans="1:7" ht="31.2">
      <c r="A145" s="183"/>
      <c r="B145" s="190">
        <v>818</v>
      </c>
      <c r="C145" s="190" t="s">
        <v>154</v>
      </c>
      <c r="D145" s="193">
        <v>15000000000</v>
      </c>
      <c r="E145" s="193">
        <v>2037286127</v>
      </c>
      <c r="F145" s="193">
        <f t="shared" ref="F145:F150" si="8">+D145-E145</f>
        <v>12962713873</v>
      </c>
      <c r="G145" s="187"/>
    </row>
    <row r="146" spans="1:7" ht="15.6">
      <c r="A146" s="183"/>
      <c r="B146" s="190">
        <v>841</v>
      </c>
      <c r="C146" s="190" t="s">
        <v>155</v>
      </c>
      <c r="D146" s="193">
        <v>2013358210</v>
      </c>
      <c r="E146" s="193">
        <v>357600000</v>
      </c>
      <c r="F146" s="193">
        <f t="shared" si="8"/>
        <v>1655758210</v>
      </c>
      <c r="G146" s="187"/>
    </row>
    <row r="147" spans="1:7" ht="15.6">
      <c r="A147" s="183"/>
      <c r="B147" s="190">
        <v>845</v>
      </c>
      <c r="C147" s="190" t="s">
        <v>156</v>
      </c>
      <c r="D147" s="193">
        <v>506641790</v>
      </c>
      <c r="E147" s="193">
        <v>6641790</v>
      </c>
      <c r="F147" s="193">
        <f t="shared" si="8"/>
        <v>500000000</v>
      </c>
      <c r="G147" s="187"/>
    </row>
    <row r="148" spans="1:7" ht="15.6" customHeight="1">
      <c r="A148" s="183"/>
      <c r="B148" s="190">
        <v>849</v>
      </c>
      <c r="C148" s="190" t="s">
        <v>157</v>
      </c>
      <c r="D148" s="193">
        <v>100000000</v>
      </c>
      <c r="E148" s="193">
        <v>0</v>
      </c>
      <c r="F148" s="193">
        <f t="shared" si="8"/>
        <v>100000000</v>
      </c>
      <c r="G148" s="187"/>
    </row>
    <row r="149" spans="1:7" ht="15.6" customHeight="1">
      <c r="A149" s="183"/>
      <c r="B149" s="190">
        <v>851</v>
      </c>
      <c r="C149" s="190" t="s">
        <v>158</v>
      </c>
      <c r="D149" s="193">
        <v>473000000</v>
      </c>
      <c r="E149" s="193">
        <v>56208580</v>
      </c>
      <c r="F149" s="193">
        <f t="shared" si="8"/>
        <v>416791420</v>
      </c>
      <c r="G149" s="187"/>
    </row>
    <row r="150" spans="1:7" ht="27.6" customHeight="1">
      <c r="A150" s="188"/>
      <c r="B150" s="190">
        <v>852</v>
      </c>
      <c r="C150" s="190" t="s">
        <v>159</v>
      </c>
      <c r="D150" s="193">
        <v>28000000</v>
      </c>
      <c r="E150" s="193">
        <v>41470</v>
      </c>
      <c r="F150" s="193">
        <f t="shared" si="8"/>
        <v>27958530</v>
      </c>
      <c r="G150" s="187"/>
    </row>
    <row r="151" spans="1:7" ht="15.6" customHeight="1">
      <c r="A151" s="179">
        <v>900</v>
      </c>
      <c r="B151" s="180" t="s">
        <v>132</v>
      </c>
      <c r="C151" s="181"/>
      <c r="D151" s="192">
        <f>+D152</f>
        <v>9525880000</v>
      </c>
      <c r="E151" s="192">
        <f>+E152</f>
        <v>42639565</v>
      </c>
      <c r="F151" s="192">
        <f>+F152</f>
        <v>9483240435</v>
      </c>
      <c r="G151" s="187"/>
    </row>
    <row r="152" spans="1:7" ht="14.4" customHeight="1">
      <c r="A152" s="188"/>
      <c r="B152" s="190">
        <v>910</v>
      </c>
      <c r="C152" s="190" t="s">
        <v>160</v>
      </c>
      <c r="D152" s="193">
        <v>9525880000</v>
      </c>
      <c r="E152" s="193">
        <v>42639565</v>
      </c>
      <c r="F152" s="193">
        <f>+D152-E152</f>
        <v>9483240435</v>
      </c>
      <c r="G152" s="187"/>
    </row>
    <row r="153" spans="1:7" ht="15.6" customHeight="1">
      <c r="A153" s="180" t="s">
        <v>161</v>
      </c>
      <c r="B153" s="194"/>
      <c r="C153" s="181"/>
      <c r="D153" s="192">
        <f>+D106+D120+D130+D143+D151+D138</f>
        <v>203809988439</v>
      </c>
      <c r="E153" s="192">
        <f t="shared" ref="E153:F153" si="9">+E106+E120+E130+E143+E151+E138</f>
        <v>26424920642</v>
      </c>
      <c r="F153" s="192">
        <f t="shared" si="9"/>
        <v>177385067797</v>
      </c>
      <c r="G153" s="195"/>
    </row>
    <row r="154" spans="1:7" ht="15.6">
      <c r="A154" s="58" t="s">
        <v>72</v>
      </c>
      <c r="B154" s="59"/>
      <c r="C154" s="59"/>
      <c r="D154" s="59"/>
      <c r="E154" s="59"/>
      <c r="F154" s="59"/>
      <c r="G154" s="60"/>
    </row>
    <row r="155" spans="1:7" ht="15.6">
      <c r="A155" s="8"/>
      <c r="B155" s="8"/>
      <c r="C155" s="8"/>
      <c r="D155" s="8"/>
      <c r="E155" s="8"/>
      <c r="F155" s="8"/>
      <c r="G155" s="8"/>
    </row>
    <row r="156" spans="1:7" ht="17.399999999999999">
      <c r="A156" s="165" t="s">
        <v>102</v>
      </c>
      <c r="B156" s="166"/>
      <c r="C156" s="166"/>
      <c r="D156" s="166"/>
      <c r="E156" s="166"/>
      <c r="F156" s="166"/>
      <c r="G156" s="167"/>
    </row>
    <row r="157" spans="1:7" ht="15.6">
      <c r="A157" s="114" t="s">
        <v>74</v>
      </c>
      <c r="B157" s="115"/>
      <c r="C157" s="114" t="s">
        <v>23</v>
      </c>
      <c r="D157" s="115"/>
      <c r="E157" s="11" t="s">
        <v>68</v>
      </c>
      <c r="F157" s="114" t="s">
        <v>75</v>
      </c>
      <c r="G157" s="115"/>
    </row>
    <row r="158" spans="1:7" ht="15.6">
      <c r="A158" s="100" t="s">
        <v>162</v>
      </c>
      <c r="B158" s="101"/>
      <c r="C158" s="119" t="s">
        <v>194</v>
      </c>
      <c r="D158" s="120"/>
      <c r="E158" s="32">
        <v>2025</v>
      </c>
      <c r="F158" s="100" t="s">
        <v>224</v>
      </c>
      <c r="G158" s="101"/>
    </row>
    <row r="159" spans="1:7" ht="15.6">
      <c r="A159" s="100" t="s">
        <v>262</v>
      </c>
      <c r="B159" s="101"/>
      <c r="C159" s="119" t="s">
        <v>263</v>
      </c>
      <c r="D159" s="120"/>
      <c r="E159" s="32">
        <v>2025</v>
      </c>
      <c r="F159" s="197" t="s">
        <v>264</v>
      </c>
      <c r="G159" s="101"/>
    </row>
    <row r="160" spans="1:7" ht="15.6">
      <c r="A160" s="58" t="s">
        <v>72</v>
      </c>
      <c r="B160" s="59"/>
      <c r="C160" s="59"/>
      <c r="D160" s="59"/>
      <c r="E160" s="59"/>
      <c r="F160" s="59"/>
      <c r="G160" s="60"/>
    </row>
    <row r="161" spans="1:7" ht="15.6">
      <c r="A161" s="12"/>
      <c r="B161" s="13"/>
      <c r="C161" s="13"/>
      <c r="D161" s="13"/>
      <c r="E161" s="13"/>
      <c r="F161" s="13"/>
      <c r="G161" s="13"/>
    </row>
    <row r="162" spans="1:7" ht="17.399999999999999">
      <c r="A162" s="102" t="s">
        <v>103</v>
      </c>
      <c r="B162" s="103"/>
      <c r="C162" s="103"/>
      <c r="D162" s="103"/>
      <c r="E162" s="103"/>
      <c r="F162" s="103"/>
      <c r="G162" s="104"/>
    </row>
    <row r="163" spans="1:7" ht="62.4">
      <c r="A163" s="43" t="s">
        <v>96</v>
      </c>
      <c r="B163" s="39" t="s">
        <v>92</v>
      </c>
      <c r="C163" s="39" t="s">
        <v>91</v>
      </c>
      <c r="D163" s="71" t="s">
        <v>97</v>
      </c>
      <c r="E163" s="121"/>
      <c r="F163" s="72"/>
      <c r="G163" s="4" t="s">
        <v>40</v>
      </c>
    </row>
    <row r="164" spans="1:7" ht="15.6">
      <c r="A164" s="25">
        <v>0</v>
      </c>
      <c r="B164" s="24">
        <v>0</v>
      </c>
      <c r="C164" s="24">
        <v>0</v>
      </c>
      <c r="D164" s="73" t="s">
        <v>265</v>
      </c>
      <c r="E164" s="105"/>
      <c r="F164" s="74"/>
      <c r="G164" s="42" t="s">
        <v>209</v>
      </c>
    </row>
    <row r="165" spans="1:7" ht="15.6">
      <c r="A165" s="58" t="s">
        <v>72</v>
      </c>
      <c r="B165" s="59"/>
      <c r="C165" s="59"/>
      <c r="D165" s="59"/>
      <c r="E165" s="59"/>
      <c r="F165" s="59"/>
      <c r="G165" s="60"/>
    </row>
    <row r="166" spans="1:7" ht="15.6">
      <c r="A166" s="14"/>
      <c r="B166" s="15"/>
      <c r="C166" s="15"/>
      <c r="D166" s="15"/>
      <c r="E166" s="15"/>
      <c r="F166" s="15"/>
      <c r="G166" s="16"/>
    </row>
    <row r="167" spans="1:7" ht="51.6" customHeight="1">
      <c r="A167" s="168" t="s">
        <v>104</v>
      </c>
      <c r="B167" s="169"/>
      <c r="C167" s="169"/>
      <c r="D167" s="169"/>
      <c r="E167" s="169"/>
      <c r="F167" s="169"/>
      <c r="G167" s="170"/>
    </row>
    <row r="168" spans="1:7" ht="17.399999999999999">
      <c r="A168" s="122" t="s">
        <v>105</v>
      </c>
      <c r="B168" s="123"/>
      <c r="C168" s="123"/>
      <c r="D168" s="123"/>
      <c r="E168" s="123"/>
      <c r="F168" s="123"/>
      <c r="G168" s="124"/>
    </row>
    <row r="169" spans="1:7" ht="42" customHeight="1">
      <c r="A169" s="114" t="s">
        <v>80</v>
      </c>
      <c r="B169" s="115"/>
      <c r="C169" s="116" t="s">
        <v>81</v>
      </c>
      <c r="D169" s="117"/>
      <c r="E169" s="114" t="s">
        <v>75</v>
      </c>
      <c r="F169" s="118"/>
      <c r="G169" s="115"/>
    </row>
    <row r="170" spans="1:7" ht="128.25" customHeight="1">
      <c r="A170" s="100">
        <v>4</v>
      </c>
      <c r="B170" s="101"/>
      <c r="C170" s="119" t="s">
        <v>266</v>
      </c>
      <c r="D170" s="120"/>
      <c r="E170" s="172" t="s">
        <v>267</v>
      </c>
      <c r="F170" s="173"/>
      <c r="G170" s="120"/>
    </row>
    <row r="171" spans="1:7" ht="15.6">
      <c r="A171" s="58" t="s">
        <v>72</v>
      </c>
      <c r="B171" s="59"/>
      <c r="C171" s="59"/>
      <c r="D171" s="59"/>
      <c r="E171" s="59"/>
      <c r="F171" s="59"/>
      <c r="G171" s="60"/>
    </row>
    <row r="172" spans="1:7" ht="15.6">
      <c r="A172" s="7"/>
      <c r="B172" s="8"/>
      <c r="C172" s="8"/>
      <c r="D172" s="8"/>
      <c r="E172" s="8"/>
      <c r="F172" s="8"/>
      <c r="G172" s="8"/>
    </row>
    <row r="173" spans="1:7" ht="17.399999999999999">
      <c r="A173" s="102" t="s">
        <v>106</v>
      </c>
      <c r="B173" s="103"/>
      <c r="C173" s="103"/>
      <c r="D173" s="103"/>
      <c r="E173" s="103"/>
      <c r="F173" s="103"/>
      <c r="G173" s="104"/>
    </row>
    <row r="174" spans="1:7" ht="48" customHeight="1">
      <c r="A174" s="6" t="s">
        <v>98</v>
      </c>
      <c r="B174" s="6" t="s">
        <v>76</v>
      </c>
      <c r="C174" s="71" t="s">
        <v>79</v>
      </c>
      <c r="D174" s="72"/>
      <c r="E174" s="6" t="s">
        <v>77</v>
      </c>
      <c r="F174" s="71" t="s">
        <v>78</v>
      </c>
      <c r="G174" s="72"/>
    </row>
    <row r="175" spans="1:7" ht="31.2">
      <c r="A175" s="21" t="s">
        <v>163</v>
      </c>
      <c r="B175" s="21">
        <v>75</v>
      </c>
      <c r="C175" s="73" t="s">
        <v>164</v>
      </c>
      <c r="D175" s="74"/>
      <c r="E175" s="21" t="s">
        <v>164</v>
      </c>
      <c r="F175" s="73" t="s">
        <v>165</v>
      </c>
      <c r="G175" s="74"/>
    </row>
    <row r="176" spans="1:7" ht="15.6">
      <c r="A176" s="58" t="s">
        <v>72</v>
      </c>
      <c r="B176" s="59"/>
      <c r="C176" s="59"/>
      <c r="D176" s="59"/>
      <c r="E176" s="59"/>
      <c r="F176" s="59"/>
      <c r="G176" s="60"/>
    </row>
    <row r="177" spans="1:7" ht="15.6">
      <c r="A177" s="17"/>
      <c r="B177" s="17"/>
      <c r="C177" s="17"/>
      <c r="D177" s="17"/>
      <c r="E177" s="2"/>
      <c r="F177" s="2"/>
      <c r="G177" s="2"/>
    </row>
    <row r="178" spans="1:7" ht="18">
      <c r="A178" s="168" t="s">
        <v>107</v>
      </c>
      <c r="B178" s="169"/>
      <c r="C178" s="169"/>
      <c r="D178" s="169"/>
      <c r="E178" s="169"/>
      <c r="F178" s="169"/>
      <c r="G178" s="170"/>
    </row>
    <row r="179" spans="1:7" ht="46.5" customHeight="1">
      <c r="A179" s="102" t="s">
        <v>108</v>
      </c>
      <c r="B179" s="103"/>
      <c r="C179" s="103"/>
      <c r="D179" s="103"/>
      <c r="E179" s="103"/>
      <c r="F179" s="103"/>
      <c r="G179" s="104"/>
    </row>
    <row r="180" spans="1:7" ht="15.6">
      <c r="A180" s="6" t="s">
        <v>41</v>
      </c>
      <c r="B180" s="6" t="s">
        <v>42</v>
      </c>
      <c r="C180" s="71" t="s">
        <v>23</v>
      </c>
      <c r="D180" s="72"/>
      <c r="E180" s="6" t="s">
        <v>43</v>
      </c>
      <c r="F180" s="71" t="s">
        <v>270</v>
      </c>
      <c r="G180" s="72"/>
    </row>
    <row r="181" spans="1:7" ht="15.6">
      <c r="A181" s="21" t="s">
        <v>212</v>
      </c>
      <c r="B181" s="38" t="s">
        <v>212</v>
      </c>
      <c r="C181" s="73" t="s">
        <v>212</v>
      </c>
      <c r="D181" s="74"/>
      <c r="E181" s="21" t="s">
        <v>212</v>
      </c>
      <c r="F181" s="112" t="s">
        <v>208</v>
      </c>
      <c r="G181" s="113"/>
    </row>
    <row r="182" spans="1:7" ht="34.5" customHeight="1">
      <c r="A182" s="58" t="s">
        <v>72</v>
      </c>
      <c r="B182" s="59"/>
      <c r="C182" s="59"/>
      <c r="D182" s="59"/>
      <c r="E182" s="59"/>
      <c r="F182" s="59"/>
      <c r="G182" s="60"/>
    </row>
    <row r="183" spans="1:7" ht="34.5" customHeight="1">
      <c r="A183" s="8"/>
      <c r="B183" s="8"/>
      <c r="C183" s="8"/>
      <c r="D183" s="8"/>
      <c r="E183" s="8"/>
      <c r="F183" s="8"/>
      <c r="G183" s="8"/>
    </row>
    <row r="184" spans="1:7" ht="44.25" customHeight="1">
      <c r="A184" s="109" t="s">
        <v>109</v>
      </c>
      <c r="B184" s="110"/>
      <c r="C184" s="110"/>
      <c r="D184" s="110"/>
      <c r="E184" s="110"/>
      <c r="F184" s="110"/>
      <c r="G184" s="111"/>
    </row>
    <row r="185" spans="1:7" ht="23.25" customHeight="1">
      <c r="A185" s="61" t="s">
        <v>110</v>
      </c>
      <c r="B185" s="62"/>
      <c r="C185" s="62"/>
      <c r="D185" s="62"/>
      <c r="E185" s="62"/>
      <c r="F185" s="62"/>
      <c r="G185" s="63"/>
    </row>
    <row r="186" spans="1:7" ht="15.6">
      <c r="A186" s="65" t="s">
        <v>100</v>
      </c>
      <c r="B186" s="66"/>
      <c r="C186" s="66"/>
      <c r="D186" s="66"/>
      <c r="E186" s="66"/>
      <c r="F186" s="66"/>
      <c r="G186" s="67"/>
    </row>
    <row r="187" spans="1:7" ht="75" customHeight="1">
      <c r="A187" s="9" t="s">
        <v>70</v>
      </c>
      <c r="B187" s="10" t="s">
        <v>68</v>
      </c>
      <c r="C187" s="65" t="s">
        <v>23</v>
      </c>
      <c r="D187" s="66"/>
      <c r="E187" s="67"/>
      <c r="F187" s="71" t="s">
        <v>44</v>
      </c>
      <c r="G187" s="72"/>
    </row>
    <row r="188" spans="1:7" ht="15.6">
      <c r="A188" s="53" t="s">
        <v>213</v>
      </c>
      <c r="B188" s="33">
        <v>45343</v>
      </c>
      <c r="C188" s="106" t="s">
        <v>220</v>
      </c>
      <c r="D188" s="107"/>
      <c r="E188" s="108"/>
      <c r="F188" s="90" t="s">
        <v>166</v>
      </c>
      <c r="G188" s="92"/>
    </row>
    <row r="189" spans="1:7" ht="44.25" customHeight="1">
      <c r="A189" s="53" t="s">
        <v>214</v>
      </c>
      <c r="B189" s="33">
        <v>45366</v>
      </c>
      <c r="C189" s="106" t="s">
        <v>197</v>
      </c>
      <c r="D189" s="107"/>
      <c r="E189" s="108"/>
      <c r="F189" s="93"/>
      <c r="G189" s="95"/>
    </row>
    <row r="190" spans="1:7" ht="33" customHeight="1">
      <c r="A190" s="53" t="s">
        <v>215</v>
      </c>
      <c r="B190" s="33">
        <v>45372</v>
      </c>
      <c r="C190" s="75" t="s">
        <v>216</v>
      </c>
      <c r="D190" s="76"/>
      <c r="E190" s="77"/>
      <c r="F190" s="93"/>
      <c r="G190" s="95"/>
    </row>
    <row r="191" spans="1:7" ht="19.5" customHeight="1">
      <c r="A191" s="58" t="s">
        <v>72</v>
      </c>
      <c r="B191" s="59"/>
      <c r="C191" s="59"/>
      <c r="D191" s="59"/>
      <c r="E191" s="59"/>
      <c r="F191" s="59"/>
      <c r="G191" s="60"/>
    </row>
    <row r="192" spans="1:7" s="28" customFormat="1" ht="15.6">
      <c r="A192" s="2"/>
      <c r="B192" s="2"/>
      <c r="C192" s="2"/>
      <c r="D192" s="2"/>
      <c r="E192" s="2"/>
      <c r="F192" s="2"/>
      <c r="G192" s="2"/>
    </row>
    <row r="193" spans="1:7" s="28" customFormat="1" ht="31.5" customHeight="1">
      <c r="A193" s="65" t="s">
        <v>99</v>
      </c>
      <c r="B193" s="66"/>
      <c r="C193" s="66"/>
      <c r="D193" s="66"/>
      <c r="E193" s="66"/>
      <c r="F193" s="66"/>
      <c r="G193" s="67"/>
    </row>
    <row r="194" spans="1:7" s="28" customFormat="1" ht="51" customHeight="1">
      <c r="A194" s="9" t="s">
        <v>70</v>
      </c>
      <c r="B194" s="10" t="s">
        <v>68</v>
      </c>
      <c r="C194" s="34" t="s">
        <v>23</v>
      </c>
      <c r="D194" s="34"/>
      <c r="E194" s="34"/>
      <c r="F194" s="71" t="s">
        <v>44</v>
      </c>
      <c r="G194" s="72"/>
    </row>
    <row r="195" spans="1:7" ht="44.25" customHeight="1">
      <c r="A195" s="53" t="s">
        <v>217</v>
      </c>
      <c r="B195" s="33">
        <v>45377</v>
      </c>
      <c r="C195" s="68" t="s">
        <v>218</v>
      </c>
      <c r="D195" s="69"/>
      <c r="E195" s="70"/>
      <c r="F195" s="90" t="s">
        <v>166</v>
      </c>
      <c r="G195" s="92"/>
    </row>
    <row r="196" spans="1:7" ht="30" customHeight="1">
      <c r="A196" s="58" t="s">
        <v>72</v>
      </c>
      <c r="B196" s="59"/>
      <c r="C196" s="59"/>
      <c r="D196" s="59"/>
      <c r="E196" s="59"/>
      <c r="F196" s="59"/>
      <c r="G196" s="60"/>
    </row>
    <row r="197" spans="1:7" ht="15.6">
      <c r="A197" s="2"/>
      <c r="B197" s="2"/>
      <c r="C197" s="2"/>
      <c r="D197" s="2"/>
      <c r="E197" s="2"/>
      <c r="F197" s="2"/>
      <c r="G197" s="2"/>
    </row>
    <row r="198" spans="1:7" ht="15.6">
      <c r="A198" s="65" t="s">
        <v>45</v>
      </c>
      <c r="B198" s="66"/>
      <c r="C198" s="66"/>
      <c r="D198" s="66"/>
      <c r="E198" s="66"/>
      <c r="F198" s="66"/>
      <c r="G198" s="67"/>
    </row>
    <row r="199" spans="1:7" ht="15.6">
      <c r="A199" s="9" t="s">
        <v>70</v>
      </c>
      <c r="B199" s="10" t="s">
        <v>68</v>
      </c>
      <c r="C199" s="65" t="s">
        <v>23</v>
      </c>
      <c r="D199" s="66"/>
      <c r="E199" s="67"/>
      <c r="F199" s="71" t="s">
        <v>44</v>
      </c>
      <c r="G199" s="72"/>
    </row>
    <row r="200" spans="1:7" ht="15.75" customHeight="1">
      <c r="A200" s="40"/>
      <c r="B200" s="33"/>
      <c r="C200" s="68"/>
      <c r="D200" s="69"/>
      <c r="E200" s="70"/>
      <c r="F200" s="78"/>
      <c r="G200" s="79"/>
    </row>
    <row r="201" spans="1:7" ht="45" customHeight="1">
      <c r="A201" s="58" t="s">
        <v>72</v>
      </c>
      <c r="B201" s="59"/>
      <c r="C201" s="59"/>
      <c r="D201" s="59"/>
      <c r="E201" s="59"/>
      <c r="F201" s="59"/>
      <c r="G201" s="60"/>
    </row>
    <row r="202" spans="1:7" ht="48.75" customHeight="1">
      <c r="A202" s="2"/>
      <c r="B202" s="2"/>
      <c r="C202" s="2"/>
      <c r="D202" s="2"/>
      <c r="E202" s="2"/>
      <c r="F202" s="2"/>
      <c r="G202" s="2"/>
    </row>
    <row r="203" spans="1:7" ht="15.6">
      <c r="A203" s="65" t="s">
        <v>101</v>
      </c>
      <c r="B203" s="66"/>
      <c r="C203" s="66"/>
      <c r="D203" s="66"/>
      <c r="E203" s="66"/>
      <c r="F203" s="66"/>
      <c r="G203" s="67"/>
    </row>
    <row r="204" spans="1:7" ht="15.6">
      <c r="A204" s="9" t="s">
        <v>70</v>
      </c>
      <c r="B204" s="10" t="s">
        <v>68</v>
      </c>
      <c r="C204" s="65" t="s">
        <v>23</v>
      </c>
      <c r="D204" s="66"/>
      <c r="E204" s="67"/>
      <c r="F204" s="71" t="s">
        <v>44</v>
      </c>
      <c r="G204" s="72"/>
    </row>
    <row r="205" spans="1:7" ht="15.6">
      <c r="A205" s="22"/>
      <c r="B205" s="33"/>
      <c r="C205" s="68"/>
      <c r="D205" s="69"/>
      <c r="E205" s="70"/>
      <c r="F205" s="90"/>
      <c r="G205" s="92"/>
    </row>
    <row r="206" spans="1:7" ht="15.75" customHeight="1">
      <c r="A206" s="58" t="s">
        <v>72</v>
      </c>
      <c r="B206" s="59"/>
      <c r="C206" s="59"/>
      <c r="D206" s="59"/>
      <c r="E206" s="59"/>
      <c r="F206" s="59"/>
      <c r="G206" s="60"/>
    </row>
    <row r="207" spans="1:7" ht="45" customHeight="1">
      <c r="A207" s="2"/>
      <c r="B207" s="2"/>
      <c r="C207" s="2"/>
      <c r="D207" s="2"/>
      <c r="E207" s="2"/>
      <c r="F207" s="2"/>
      <c r="G207" s="2"/>
    </row>
    <row r="208" spans="1:7" ht="15.6">
      <c r="A208" s="65" t="s">
        <v>46</v>
      </c>
      <c r="B208" s="66"/>
      <c r="C208" s="66"/>
      <c r="D208" s="66"/>
      <c r="E208" s="66"/>
      <c r="F208" s="66"/>
      <c r="G208" s="67"/>
    </row>
    <row r="209" spans="1:7" ht="15.6">
      <c r="A209" s="4" t="s">
        <v>2</v>
      </c>
      <c r="B209" s="10" t="s">
        <v>68</v>
      </c>
      <c r="C209" s="65" t="s">
        <v>47</v>
      </c>
      <c r="D209" s="66"/>
      <c r="E209" s="67"/>
      <c r="F209" s="71" t="s">
        <v>48</v>
      </c>
      <c r="G209" s="72"/>
    </row>
    <row r="210" spans="1:7" ht="41.25" customHeight="1">
      <c r="A210" s="48" t="s">
        <v>198</v>
      </c>
      <c r="B210" s="33">
        <v>45392</v>
      </c>
      <c r="C210" s="68" t="s">
        <v>199</v>
      </c>
      <c r="D210" s="69"/>
      <c r="E210" s="70"/>
      <c r="F210" s="90" t="s">
        <v>219</v>
      </c>
      <c r="G210" s="133"/>
    </row>
    <row r="211" spans="1:7" s="27" customFormat="1" ht="15.6">
      <c r="A211" s="58" t="s">
        <v>72</v>
      </c>
      <c r="B211" s="59"/>
      <c r="C211" s="59"/>
      <c r="D211" s="59"/>
      <c r="E211" s="59"/>
      <c r="F211" s="59"/>
      <c r="G211" s="60"/>
    </row>
    <row r="212" spans="1:7" s="27" customFormat="1" ht="15.6">
      <c r="A212" s="2"/>
      <c r="B212" s="2"/>
      <c r="C212" s="2"/>
      <c r="D212" s="2"/>
      <c r="E212" s="2"/>
      <c r="F212" s="2"/>
      <c r="G212" s="2"/>
    </row>
    <row r="213" spans="1:7" s="27" customFormat="1" ht="15.6">
      <c r="A213" s="2"/>
      <c r="B213" s="2"/>
      <c r="C213" s="2"/>
      <c r="D213" s="2"/>
      <c r="E213" s="2"/>
      <c r="F213" s="2"/>
      <c r="G213" s="2"/>
    </row>
    <row r="214" spans="1:7" ht="35.1" customHeight="1">
      <c r="A214" s="61" t="s">
        <v>111</v>
      </c>
      <c r="B214" s="62"/>
      <c r="C214" s="62"/>
      <c r="D214" s="62"/>
      <c r="E214" s="62"/>
      <c r="F214" s="62"/>
      <c r="G214" s="63"/>
    </row>
    <row r="215" spans="1:7" ht="35.1" customHeight="1">
      <c r="A215" s="64" t="s">
        <v>49</v>
      </c>
      <c r="B215" s="64"/>
      <c r="C215" s="64"/>
      <c r="D215" s="65" t="s">
        <v>55</v>
      </c>
      <c r="E215" s="66"/>
      <c r="F215" s="66"/>
      <c r="G215" s="67"/>
    </row>
    <row r="216" spans="1:7" ht="35.1" customHeight="1">
      <c r="A216" s="57">
        <v>2020</v>
      </c>
      <c r="B216" s="57"/>
      <c r="C216" s="57"/>
      <c r="D216" s="58">
        <v>1.66</v>
      </c>
      <c r="E216" s="59"/>
      <c r="F216" s="59"/>
      <c r="G216" s="60"/>
    </row>
    <row r="217" spans="1:7" ht="35.1" customHeight="1">
      <c r="A217" s="58">
        <v>2021</v>
      </c>
      <c r="B217" s="59"/>
      <c r="C217" s="60"/>
      <c r="D217" s="45"/>
      <c r="E217" s="59">
        <v>1.48</v>
      </c>
      <c r="F217" s="59"/>
      <c r="G217" s="46"/>
    </row>
    <row r="218" spans="1:7" ht="35.1" customHeight="1">
      <c r="A218" s="58">
        <v>2022</v>
      </c>
      <c r="B218" s="59"/>
      <c r="C218" s="60"/>
      <c r="D218" s="58">
        <v>2.14</v>
      </c>
      <c r="E218" s="59"/>
      <c r="F218" s="59"/>
      <c r="G218" s="60"/>
    </row>
    <row r="219" spans="1:7" ht="35.1" customHeight="1">
      <c r="A219" s="57">
        <v>2023</v>
      </c>
      <c r="B219" s="57"/>
      <c r="C219" s="57"/>
      <c r="D219" s="58" t="s">
        <v>205</v>
      </c>
      <c r="E219" s="59"/>
      <c r="F219" s="59"/>
      <c r="G219" s="60"/>
    </row>
    <row r="220" spans="1:7" ht="35.1" customHeight="1">
      <c r="A220" s="73" t="s">
        <v>196</v>
      </c>
      <c r="B220" s="105"/>
      <c r="C220" s="105"/>
      <c r="D220" s="105"/>
      <c r="E220" s="105"/>
      <c r="F220" s="105"/>
      <c r="G220" s="74"/>
    </row>
    <row r="221" spans="1:7" ht="35.1" customHeight="1">
      <c r="A221" s="58" t="s">
        <v>72</v>
      </c>
      <c r="B221" s="59"/>
      <c r="C221" s="59"/>
      <c r="D221" s="59"/>
      <c r="E221" s="59"/>
      <c r="F221" s="59"/>
      <c r="G221" s="60"/>
    </row>
    <row r="222" spans="1:7" ht="35.1" customHeight="1">
      <c r="A222" s="143" t="s">
        <v>195</v>
      </c>
      <c r="B222" s="57"/>
      <c r="C222" s="57"/>
      <c r="D222" s="57"/>
      <c r="E222" s="57"/>
      <c r="F222" s="57"/>
      <c r="G222" s="57"/>
    </row>
    <row r="223" spans="1:7" ht="35.1" customHeight="1">
      <c r="A223" s="2"/>
      <c r="B223" s="2"/>
      <c r="C223" s="2"/>
      <c r="D223" s="2"/>
      <c r="E223" s="2"/>
      <c r="F223" s="2"/>
      <c r="G223" s="2"/>
    </row>
    <row r="224" spans="1:7" ht="35.1" customHeight="1">
      <c r="A224" s="2"/>
      <c r="B224" s="2"/>
      <c r="C224" s="2"/>
      <c r="D224" s="2"/>
      <c r="E224" s="2"/>
      <c r="F224" s="2"/>
      <c r="G224" s="2"/>
    </row>
    <row r="225" spans="1:7" ht="35.1" customHeight="1">
      <c r="A225" s="2"/>
      <c r="B225" s="2"/>
      <c r="C225" s="2"/>
      <c r="D225" s="2"/>
      <c r="E225" s="2"/>
      <c r="F225" s="2"/>
      <c r="G225" s="2"/>
    </row>
    <row r="226" spans="1:7" ht="39" customHeight="1">
      <c r="A226" s="2"/>
      <c r="B226" s="2"/>
      <c r="C226" s="2"/>
      <c r="D226" s="2"/>
      <c r="E226" s="2"/>
      <c r="F226" s="2"/>
      <c r="G226" s="2"/>
    </row>
    <row r="227" spans="1:7" ht="15.6">
      <c r="A227" s="2"/>
      <c r="B227" s="2"/>
      <c r="C227" s="2"/>
      <c r="D227" s="2"/>
      <c r="E227" s="2"/>
      <c r="F227" s="2"/>
      <c r="G227" s="2"/>
    </row>
    <row r="228" spans="1:7" ht="18">
      <c r="A228" s="109" t="s">
        <v>112</v>
      </c>
      <c r="B228" s="110"/>
      <c r="C228" s="110"/>
      <c r="D228" s="110"/>
      <c r="E228" s="110"/>
      <c r="F228" s="110"/>
      <c r="G228" s="111"/>
    </row>
    <row r="229" spans="1:7" ht="102" customHeight="1">
      <c r="A229" s="171" t="s">
        <v>210</v>
      </c>
      <c r="B229" s="171"/>
      <c r="C229" s="171"/>
      <c r="D229" s="171"/>
      <c r="E229" s="171"/>
      <c r="F229" s="171"/>
      <c r="G229" s="171"/>
    </row>
    <row r="231" spans="1:7" ht="37.5" customHeight="1"/>
    <row r="234" spans="1:7" ht="15.75" customHeight="1"/>
    <row r="236" spans="1:7" ht="35.1" customHeight="1"/>
    <row r="237" spans="1:7" ht="45" customHeight="1"/>
    <row r="238" spans="1:7" ht="15" customHeight="1"/>
    <row r="240" spans="1:7" ht="15.75" customHeight="1"/>
    <row r="241" ht="35.1" customHeight="1"/>
    <row r="242" ht="35.1" customHeight="1"/>
    <row r="243" ht="35.1" customHeight="1"/>
    <row r="244" ht="38.25" customHeight="1"/>
    <row r="248" ht="45" customHeight="1"/>
    <row r="249" ht="35.1" customHeight="1"/>
    <row r="251" ht="30" customHeight="1"/>
    <row r="262" spans="1:7" ht="15.6" customHeight="1"/>
    <row r="267" spans="1:7" s="41" customFormat="1" ht="31.5" customHeight="1">
      <c r="A267" s="1"/>
      <c r="B267" s="1"/>
      <c r="C267" s="1"/>
      <c r="D267" s="1"/>
      <c r="E267" s="1"/>
      <c r="F267" s="1"/>
      <c r="G267" s="1"/>
    </row>
    <row r="277" ht="15.6" customHeight="1"/>
    <row r="287" ht="31.5" customHeight="1"/>
    <row r="288" ht="193.5" customHeight="1"/>
    <row r="296" ht="115.2" customHeight="1"/>
  </sheetData>
  <mergeCells count="252">
    <mergeCell ref="A159:B159"/>
    <mergeCell ref="C159:D159"/>
    <mergeCell ref="F159:G159"/>
    <mergeCell ref="A106:A119"/>
    <mergeCell ref="B106:C106"/>
    <mergeCell ref="G106:G153"/>
    <mergeCell ref="A120:A129"/>
    <mergeCell ref="B120:C120"/>
    <mergeCell ref="A130:A137"/>
    <mergeCell ref="B130:C130"/>
    <mergeCell ref="A138:A142"/>
    <mergeCell ref="B138:C138"/>
    <mergeCell ref="A143:A150"/>
    <mergeCell ref="B143:C143"/>
    <mergeCell ref="A151:A152"/>
    <mergeCell ref="B151:C151"/>
    <mergeCell ref="A153:C153"/>
    <mergeCell ref="C195:E195"/>
    <mergeCell ref="F209:G209"/>
    <mergeCell ref="C199:E199"/>
    <mergeCell ref="F199:G199"/>
    <mergeCell ref="C200:E200"/>
    <mergeCell ref="A203:G203"/>
    <mergeCell ref="F204:G204"/>
    <mergeCell ref="F194:G194"/>
    <mergeCell ref="A193:G193"/>
    <mergeCell ref="A220:G220"/>
    <mergeCell ref="B70:D70"/>
    <mergeCell ref="A97:G97"/>
    <mergeCell ref="F210:G210"/>
    <mergeCell ref="A229:G229"/>
    <mergeCell ref="G33:G34"/>
    <mergeCell ref="B38:C38"/>
    <mergeCell ref="E38:F38"/>
    <mergeCell ref="E170:G170"/>
    <mergeCell ref="F188:G190"/>
    <mergeCell ref="F195:G195"/>
    <mergeCell ref="F205:G205"/>
    <mergeCell ref="A228:G228"/>
    <mergeCell ref="A221:G221"/>
    <mergeCell ref="D215:G215"/>
    <mergeCell ref="A211:G211"/>
    <mergeCell ref="C205:E205"/>
    <mergeCell ref="C204:E204"/>
    <mergeCell ref="A198:G198"/>
    <mergeCell ref="B66:D66"/>
    <mergeCell ref="A217:C217"/>
    <mergeCell ref="E217:F217"/>
    <mergeCell ref="C189:E189"/>
    <mergeCell ref="A222:G222"/>
    <mergeCell ref="A104:G104"/>
    <mergeCell ref="A154:G154"/>
    <mergeCell ref="A105:B105"/>
    <mergeCell ref="A156:G156"/>
    <mergeCell ref="A157:B157"/>
    <mergeCell ref="A158:B158"/>
    <mergeCell ref="C157:D157"/>
    <mergeCell ref="F157:G157"/>
    <mergeCell ref="C158:D158"/>
    <mergeCell ref="F158:G158"/>
    <mergeCell ref="A167:G167"/>
    <mergeCell ref="A178:G178"/>
    <mergeCell ref="B59:D59"/>
    <mergeCell ref="E59:G59"/>
    <mergeCell ref="B60:D60"/>
    <mergeCell ref="B61:D61"/>
    <mergeCell ref="B62:D62"/>
    <mergeCell ref="B64:D64"/>
    <mergeCell ref="B63:D63"/>
    <mergeCell ref="C87:D87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C82:D82"/>
    <mergeCell ref="C83:D83"/>
    <mergeCell ref="B65:D65"/>
    <mergeCell ref="A74:G74"/>
    <mergeCell ref="C84:D84"/>
    <mergeCell ref="B36:C36"/>
    <mergeCell ref="B37:C37"/>
    <mergeCell ref="A39:G39"/>
    <mergeCell ref="A41:G41"/>
    <mergeCell ref="A42:G42"/>
    <mergeCell ref="B51:D51"/>
    <mergeCell ref="B52:D52"/>
    <mergeCell ref="B53:D53"/>
    <mergeCell ref="B54:D54"/>
    <mergeCell ref="E51:G51"/>
    <mergeCell ref="E52:G52"/>
    <mergeCell ref="E53:G53"/>
    <mergeCell ref="E54:G54"/>
    <mergeCell ref="E37:F37"/>
    <mergeCell ref="E36:F36"/>
    <mergeCell ref="B55:D55"/>
    <mergeCell ref="E55:G55"/>
    <mergeCell ref="A58:G58"/>
    <mergeCell ref="B43:D43"/>
    <mergeCell ref="E43:G43"/>
    <mergeCell ref="B44:D44"/>
    <mergeCell ref="E44:G44"/>
    <mergeCell ref="B45:D45"/>
    <mergeCell ref="E45:G45"/>
    <mergeCell ref="E46:G46"/>
    <mergeCell ref="E47:G47"/>
    <mergeCell ref="E48:G48"/>
    <mergeCell ref="B14:C14"/>
    <mergeCell ref="B15:C15"/>
    <mergeCell ref="E49:G49"/>
    <mergeCell ref="E50:G50"/>
    <mergeCell ref="B46:D46"/>
    <mergeCell ref="B47:D47"/>
    <mergeCell ref="B48:D48"/>
    <mergeCell ref="B49:D49"/>
    <mergeCell ref="B50:D50"/>
    <mergeCell ref="D21:E21"/>
    <mergeCell ref="B16:C16"/>
    <mergeCell ref="B17:C17"/>
    <mergeCell ref="B18:C18"/>
    <mergeCell ref="B19:C19"/>
    <mergeCell ref="B20:C20"/>
    <mergeCell ref="F18:G18"/>
    <mergeCell ref="F19:G19"/>
    <mergeCell ref="F20:G20"/>
    <mergeCell ref="F21:G21"/>
    <mergeCell ref="F16:G16"/>
    <mergeCell ref="B21:C21"/>
    <mergeCell ref="D18:E18"/>
    <mergeCell ref="D19:E19"/>
    <mergeCell ref="D20:E20"/>
    <mergeCell ref="A1:G2"/>
    <mergeCell ref="A3:G3"/>
    <mergeCell ref="A6:G6"/>
    <mergeCell ref="A9:G9"/>
    <mergeCell ref="A10:G10"/>
    <mergeCell ref="F13:G13"/>
    <mergeCell ref="F14:G14"/>
    <mergeCell ref="F15:G15"/>
    <mergeCell ref="F17:G17"/>
    <mergeCell ref="D13:E13"/>
    <mergeCell ref="D14:E14"/>
    <mergeCell ref="D15:E15"/>
    <mergeCell ref="D16:E16"/>
    <mergeCell ref="D17:E17"/>
    <mergeCell ref="A4:G4"/>
    <mergeCell ref="A5:G5"/>
    <mergeCell ref="A7:G7"/>
    <mergeCell ref="B11:C11"/>
    <mergeCell ref="D11:E11"/>
    <mergeCell ref="F11:G11"/>
    <mergeCell ref="B12:C12"/>
    <mergeCell ref="D12:E12"/>
    <mergeCell ref="F12:G12"/>
    <mergeCell ref="B13:C13"/>
    <mergeCell ref="A27:G27"/>
    <mergeCell ref="A28:G28"/>
    <mergeCell ref="A29:G29"/>
    <mergeCell ref="A30:G30"/>
    <mergeCell ref="E32:F32"/>
    <mergeCell ref="E33:F33"/>
    <mergeCell ref="B32:C32"/>
    <mergeCell ref="A31:G31"/>
    <mergeCell ref="B33:C35"/>
    <mergeCell ref="A33:A35"/>
    <mergeCell ref="E34:F35"/>
    <mergeCell ref="C86:D86"/>
    <mergeCell ref="B71:D71"/>
    <mergeCell ref="E76:F76"/>
    <mergeCell ref="C76:D76"/>
    <mergeCell ref="E75:F75"/>
    <mergeCell ref="C75:D75"/>
    <mergeCell ref="B67:D67"/>
    <mergeCell ref="B68:D68"/>
    <mergeCell ref="B69:D69"/>
    <mergeCell ref="A160:G160"/>
    <mergeCell ref="A170:B170"/>
    <mergeCell ref="A162:G162"/>
    <mergeCell ref="A179:G179"/>
    <mergeCell ref="D164:F164"/>
    <mergeCell ref="C188:E188"/>
    <mergeCell ref="A186:G186"/>
    <mergeCell ref="A185:G185"/>
    <mergeCell ref="A184:G184"/>
    <mergeCell ref="C180:D180"/>
    <mergeCell ref="F180:G180"/>
    <mergeCell ref="F181:G181"/>
    <mergeCell ref="C187:E187"/>
    <mergeCell ref="F187:G187"/>
    <mergeCell ref="A169:B169"/>
    <mergeCell ref="C169:D169"/>
    <mergeCell ref="E169:G169"/>
    <mergeCell ref="C170:D170"/>
    <mergeCell ref="A173:G173"/>
    <mergeCell ref="D163:F163"/>
    <mergeCell ref="C181:D181"/>
    <mergeCell ref="A168:G168"/>
    <mergeCell ref="A165:G165"/>
    <mergeCell ref="A22:D22"/>
    <mergeCell ref="A23:D23"/>
    <mergeCell ref="A24:D24"/>
    <mergeCell ref="A25:D25"/>
    <mergeCell ref="E22:G22"/>
    <mergeCell ref="E23:G23"/>
    <mergeCell ref="E24:G24"/>
    <mergeCell ref="E25:G25"/>
    <mergeCell ref="A95:G95"/>
    <mergeCell ref="A56:G56"/>
    <mergeCell ref="A72:G72"/>
    <mergeCell ref="A88:G88"/>
    <mergeCell ref="D34:D35"/>
    <mergeCell ref="D36:D38"/>
    <mergeCell ref="G92:G94"/>
    <mergeCell ref="E60:G71"/>
    <mergeCell ref="G76:G87"/>
    <mergeCell ref="A90:G90"/>
    <mergeCell ref="C77:D77"/>
    <mergeCell ref="C78:D78"/>
    <mergeCell ref="C79:D79"/>
    <mergeCell ref="C80:D80"/>
    <mergeCell ref="C81:D81"/>
    <mergeCell ref="C85:D85"/>
    <mergeCell ref="A216:C216"/>
    <mergeCell ref="A219:C219"/>
    <mergeCell ref="D216:G216"/>
    <mergeCell ref="D219:G219"/>
    <mergeCell ref="A214:G214"/>
    <mergeCell ref="A215:C215"/>
    <mergeCell ref="C209:E209"/>
    <mergeCell ref="C210:E210"/>
    <mergeCell ref="A171:G171"/>
    <mergeCell ref="C174:D174"/>
    <mergeCell ref="C175:D175"/>
    <mergeCell ref="A191:G191"/>
    <mergeCell ref="A196:G196"/>
    <mergeCell ref="A201:G201"/>
    <mergeCell ref="A206:G206"/>
    <mergeCell ref="A182:G182"/>
    <mergeCell ref="A218:C218"/>
    <mergeCell ref="D218:G218"/>
    <mergeCell ref="F174:G174"/>
    <mergeCell ref="F175:G175"/>
    <mergeCell ref="A208:G208"/>
    <mergeCell ref="A176:G176"/>
    <mergeCell ref="C190:E190"/>
    <mergeCell ref="F200:G200"/>
  </mergeCells>
  <phoneticPr fontId="1" type="noConversion"/>
  <hyperlinks>
    <hyperlink ref="A31" r:id="rId1" xr:uid="{00000000-0004-0000-0000-000001000000}"/>
    <hyperlink ref="F181" r:id="rId2" display="https://denuncias.gov.py/portal-publico" xr:uid="{00000000-0004-0000-0000-000007000000}"/>
    <hyperlink ref="F188" r:id="rId3" xr:uid="{00000000-0004-0000-0000-000008000000}"/>
    <hyperlink ref="F195" r:id="rId4" xr:uid="{00000000-0004-0000-0000-000009000000}"/>
    <hyperlink ref="E170" r:id="rId5" xr:uid="{00000000-0004-0000-0000-00000A000000}"/>
    <hyperlink ref="G33" r:id="rId6" xr:uid="{00000000-0004-0000-0000-00000B000000}"/>
    <hyperlink ref="G35" r:id="rId7" xr:uid="{00000000-0004-0000-0000-00000C000000}"/>
    <hyperlink ref="G36" r:id="rId8" location="!/buscar_informacion#busqueda" xr:uid="{00000000-0004-0000-0000-00000D000000}"/>
    <hyperlink ref="G37" r:id="rId9" xr:uid="{00000000-0004-0000-0000-00000E000000}"/>
    <hyperlink ref="G38" r:id="rId10" xr:uid="{00000000-0004-0000-0000-00000F000000}"/>
    <hyperlink ref="E60" r:id="rId11" xr:uid="{00000000-0004-0000-0000-000010000000}"/>
    <hyperlink ref="G76" r:id="rId12" xr:uid="{00000000-0004-0000-0000-000011000000}"/>
    <hyperlink ref="A10" r:id="rId13" xr:uid="{00000000-0004-0000-0000-000012000000}"/>
    <hyperlink ref="A222" r:id="rId14" location="/mecip/lista" xr:uid="{00000000-0004-0000-0000-000013000000}"/>
    <hyperlink ref="E44" r:id="rId15" display="www.sfp.gov.py/sfp/archivos/documentos/Informe_Enero_2023_fb35x7i7.pdf" xr:uid="{00000000-0004-0000-0000-000014000000}"/>
    <hyperlink ref="E45" r:id="rId16" display="www.sfp.gov.py/sfp/archivos/documentos/Informe_Enero_2023_fb35x7i7.pdf" xr:uid="{00000000-0004-0000-0000-000015000000}"/>
    <hyperlink ref="E46" r:id="rId17" display="www.sfp.gov.py/sfp/archivos/documentos/Informe_Enero_2023_fb35x7i7.pdf" xr:uid="{00000000-0004-0000-0000-000016000000}"/>
    <hyperlink ref="E47" r:id="rId18" display="www.sfp.gov.py/sfp/archivos/documentos/Informe_Enero_2023_fb35x7i7.pdf" xr:uid="{00000000-0004-0000-0000-000017000000}"/>
    <hyperlink ref="E48" r:id="rId19" display="www.sfp.gov.py/sfp/archivos/documentos/Informe_Enero_2023_fb35x7i7.pdf" xr:uid="{00000000-0004-0000-0000-000018000000}"/>
    <hyperlink ref="E49" r:id="rId20" display="www.sfp.gov.py/sfp/archivos/documentos/Informe_Enero_2023_fb35x7i7.pdf" xr:uid="{00000000-0004-0000-0000-000019000000}"/>
    <hyperlink ref="E50" r:id="rId21" display="www.sfp.gov.py/sfp/archivos/documentos/Informe_Enero_2023_fb35x7i7.pdf" xr:uid="{00000000-0004-0000-0000-00001A000000}"/>
    <hyperlink ref="E51" r:id="rId22" display="www.sfp.gov.py/sfp/archivos/documentos/Informe_Enero_2023_fb35x7i7.pdf" xr:uid="{00000000-0004-0000-0000-00001B000000}"/>
    <hyperlink ref="E52" r:id="rId23" display="www.sfp.gov.py/sfp/archivos/documentos/Informe_Enero_2023_fb35x7i7.pdf" xr:uid="{00000000-0004-0000-0000-00001C000000}"/>
    <hyperlink ref="E53" r:id="rId24" display="www.sfp.gov.py/sfp/archivos/documentos/Informe_Enero_2023_fb35x7i7.pdf" xr:uid="{00000000-0004-0000-0000-00001D000000}"/>
    <hyperlink ref="E54" r:id="rId25" display="www.sfp.gov.py/sfp/archivos/documentos/Informe_Enero_2023_fb35x7i7.pdf" xr:uid="{00000000-0004-0000-0000-00001E000000}"/>
    <hyperlink ref="E55" r:id="rId26" display="www.sfp.gov.py/sfp/archivos/documentos/Informe_Enero_2023_fb35x7i7.pdf" xr:uid="{00000000-0004-0000-0000-00001F000000}"/>
    <hyperlink ref="F210" r:id="rId27" xr:uid="{00000000-0004-0000-0000-00002D000000}"/>
    <hyperlink ref="G99" r:id="rId28" display="https://www.contrataciones.gov.py/licitaciones/adjudicacion/contrato/394729-tamara-martincich-vaesken-14.html" xr:uid="{00000000-0004-0000-0000-000029000000}"/>
    <hyperlink ref="G100" r:id="rId29" display="https://www.contrataciones.gov.py/licitaciones/adjudicacion/contrato/394729-karina-irma-martincich-vaesken-13.html" xr:uid="{00000000-0004-0000-0000-000023000000}"/>
    <hyperlink ref="G101" r:id="rId30" display="https://www.contrataciones.gov.py/licitaciones/adjudicacion/contrato/394729-distribuidora-roque-pedro-saci-12.html" xr:uid="{00000000-0004-0000-0000-000022000000}"/>
    <hyperlink ref="G102" r:id="rId31" display="https://www.contrataciones.gov.py/licitaciones/adjudicacion/contrato/394729-aranda-franco-edgar-ceferino-11.html" xr:uid="{00000000-0004-0000-0000-000021000000}"/>
    <hyperlink ref="G106" r:id="rId32" xr:uid="{704887AE-31B2-41B9-A14B-094D9FA001E1}"/>
    <hyperlink ref="F159" r:id="rId33" xr:uid="{4EE6DF44-AD4B-461B-960B-853FB92064A4}"/>
    <hyperlink ref="A29" r:id="rId34" display="https://www.senave.gov.py/docs/rendicion-de-cuentas-al-ciudadano/Res-SENAVE-155-24–Plan-anual-Rendicion-Cuentas-Ciudadano-2024.pdf" xr:uid="{00000000-0004-0000-0000-000000000000}"/>
  </hyperlinks>
  <printOptions verticalCentered="1"/>
  <pageMargins left="0.23622047244094491" right="0.23622047244094491" top="0.74803149606299213" bottom="0.31496062992125984" header="0.31496062992125984" footer="0.31496062992125984"/>
  <pageSetup paperSize="14" scale="80" fitToWidth="0" fitToHeight="0" orientation="landscape" r:id="rId35"/>
  <rowBreaks count="5" manualBreakCount="5">
    <brk id="29" max="16383" man="1"/>
    <brk id="39" max="16383" man="1"/>
    <brk id="40" max="16383" man="1"/>
    <brk id="73" max="16383" man="1"/>
    <brk id="210" max="16383" man="1"/>
  </rowBreaks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RCC_23</vt:lpstr>
      <vt:lpstr>'MATRIZ RCC_23'!Área_de_impresión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Robertti Gz-Gz</cp:lastModifiedBy>
  <cp:lastPrinted>2024-04-17T14:01:33Z</cp:lastPrinted>
  <dcterms:created xsi:type="dcterms:W3CDTF">2020-06-23T19:35:00Z</dcterms:created>
  <dcterms:modified xsi:type="dcterms:W3CDTF">2025-04-28T12:01:03Z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