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1200" windowWidth="23040" windowHeight="9192"/>
  </bookViews>
  <sheets>
    <sheet name="MATRIZ RCC_23" sheetId="1" r:id="rId1"/>
  </sheets>
  <externalReferences>
    <externalReference r:id="rId2"/>
  </externalReferences>
  <definedNames>
    <definedName name="_xlnm._FilterDatabase" localSheetId="0" hidden="1">'MATRIZ RCC_23'!$A$200:$C$201</definedName>
    <definedName name="_xlnm.Print_Area" localSheetId="0">'MATRIZ RCC_23'!$A$1:$G$235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" i="1" l="1"/>
  <c r="F147" i="1" s="1"/>
  <c r="E147" i="1"/>
  <c r="D147" i="1"/>
  <c r="F146" i="1"/>
  <c r="F145" i="1"/>
  <c r="F144" i="1"/>
  <c r="F143" i="1"/>
  <c r="F142" i="1"/>
  <c r="F141" i="1"/>
  <c r="F140" i="1"/>
  <c r="E139" i="1"/>
  <c r="D139" i="1"/>
  <c r="F138" i="1"/>
  <c r="F137" i="1"/>
  <c r="F136" i="1"/>
  <c r="F135" i="1"/>
  <c r="F134" i="1"/>
  <c r="F133" i="1"/>
  <c r="F132" i="1"/>
  <c r="E131" i="1"/>
  <c r="D131" i="1"/>
  <c r="F130" i="1"/>
  <c r="F129" i="1"/>
  <c r="F128" i="1"/>
  <c r="F127" i="1"/>
  <c r="F126" i="1"/>
  <c r="F125" i="1"/>
  <c r="F124" i="1"/>
  <c r="E123" i="1"/>
  <c r="D123" i="1"/>
  <c r="F122" i="1"/>
  <c r="F121" i="1"/>
  <c r="F120" i="1"/>
  <c r="F119" i="1"/>
  <c r="F118" i="1"/>
  <c r="F117" i="1"/>
  <c r="F116" i="1"/>
  <c r="F115" i="1"/>
  <c r="F114" i="1"/>
  <c r="E113" i="1"/>
  <c r="D113" i="1"/>
  <c r="F123" i="1" l="1"/>
  <c r="F113" i="1"/>
  <c r="D149" i="1"/>
  <c r="F131" i="1"/>
  <c r="F139" i="1"/>
  <c r="E149" i="1"/>
  <c r="F149" i="1" l="1"/>
</calcChain>
</file>

<file path=xl/sharedStrings.xml><?xml version="1.0" encoding="utf-8"?>
<sst xmlns="http://schemas.openxmlformats.org/spreadsheetml/2006/main" count="434" uniqueCount="290">
  <si>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</si>
  <si>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</si>
  <si>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</si>
  <si>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</si>
  <si>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</si>
  <si>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</si>
  <si>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</si>
  <si>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</si>
  <si>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</si>
  <si>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</si>
  <si>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</si>
  <si>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</si>
  <si>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</si>
  <si>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</si>
  <si>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</si>
  <si>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</si>
  <si>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</si>
  <si>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</si>
  <si>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</si>
  <si>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</si>
  <si>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</si>
  <si>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</si>
  <si>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</si>
  <si>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</si>
  <si>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</si>
  <si>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</si>
  <si>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</si>
  <si>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</si>
  <si>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</si>
  <si>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</si>
  <si>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</si>
  <si>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</si>
  <si>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</si>
  <si>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</si>
  <si>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</si>
  <si>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</si>
  <si>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</si>
  <si>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</si>
  <si>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</si>
  <si>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</si>
  <si>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</si>
  <si>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</si>
  <si>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</si>
  <si>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</si>
  <si>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</si>
  <si>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</si>
  <si>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</si>
  <si>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</si>
  <si>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Evidencia (Enlace Ley 5282/14)</t>
  </si>
  <si>
    <t>Auditorías Externas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</si>
  <si>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</si>
  <si>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</si>
  <si>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</si>
  <si>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</si>
  <si>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</si>
  <si>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</si>
  <si>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</si>
  <si>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</si>
  <si>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</si>
  <si>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</si>
  <si>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</si>
  <si>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</si>
  <si>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</si>
  <si>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</si>
  <si>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</si>
  <si>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</si>
  <si>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</si>
  <si>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4°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</si>
  <si>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</si>
  <si>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</si>
  <si>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</si>
  <si>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</si>
  <si>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</si>
  <si>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</si>
  <si>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</si>
  <si>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</si>
  <si>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</si>
  <si>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</si>
  <si>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</si>
  <si>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</si>
  <si>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Producto (actividades, materiales, insumos, etc)</t>
  </si>
  <si>
    <t>Enlace</t>
  </si>
  <si>
    <t>Cantidad de Riesgos detectados</t>
  </si>
  <si>
    <t>Medidas de mitigación</t>
  </si>
  <si>
    <t>Enlace Evidencias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</si>
  <si>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</si>
  <si>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</si>
  <si>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</si>
  <si>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</si>
  <si>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</si>
  <si>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</si>
  <si>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 xml:space="preserve">Objeto de Gasto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</si>
  <si>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</si>
  <si>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</si>
  <si>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</si>
  <si>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2.1. Resolución de Aprobación y Anexo de Plan de Rendición de Cuentas</t>
  </si>
  <si>
    <t>2.2 Plan de Rendición de Cuentas. (Copiar abajo link de acceso directo)</t>
  </si>
  <si>
    <t xml:space="preserve">Cantidad de hombres </t>
  </si>
  <si>
    <t>Cantidad de mujeres</t>
  </si>
  <si>
    <t>No Respondidos o Reconsideradas</t>
  </si>
  <si>
    <t>3.1 Nivel de Cumplimiento  de Mínimo de Información Disponible - Transparencia Activa Ley 5189 /14</t>
  </si>
  <si>
    <t>3.2 Nivel de Cumplimiento  de Mínimo de Información Disponible - Transparencia Activa Ley 5282/14</t>
  </si>
  <si>
    <t>Cantidad de funcionarios que completaron el diagnóstico</t>
  </si>
  <si>
    <t>Descripción de las actividades realizadas con base a los resultados</t>
  </si>
  <si>
    <t>Ámbito de Aplicación</t>
  </si>
  <si>
    <t>Auditorías de Gestión</t>
  </si>
  <si>
    <t>Auditorías Financieras</t>
  </si>
  <si>
    <t>Otros tipos de Auditoría</t>
  </si>
  <si>
    <t>4- PARTICIPACIÓN CIUDADANA</t>
  </si>
  <si>
    <t>4.1. Canales de Participación Ciudadana existentes a la fecha.</t>
  </si>
  <si>
    <t>4.2. Participación y difusión en idioma Guaraní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</si>
  <si>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</si>
  <si>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</si>
  <si>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</si>
  <si>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</si>
  <si>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</si>
  <si>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</si>
  <si>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</si>
  <si>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Auditorías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</si>
  <si>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</si>
  <si>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</si>
  <si>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</si>
  <si>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</si>
  <si>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Direccion General Tecnica</t>
  </si>
  <si>
    <t>Direccion General de Administracion y Finanzas</t>
  </si>
  <si>
    <t>Direccion General de Asuntos Juridicos</t>
  </si>
  <si>
    <t>Secretaria General</t>
  </si>
  <si>
    <t>Secretaria de Planificacion</t>
  </si>
  <si>
    <t>Auditoria Interna Institucional</t>
  </si>
  <si>
    <t>Direccion de Gestion de Personas</t>
  </si>
  <si>
    <t>Unidad MECIP</t>
  </si>
  <si>
    <t>Departamento de Prensa y Comunicación</t>
  </si>
  <si>
    <t>Departamento de Transparencia y Anticorrupcion</t>
  </si>
  <si>
    <t>Director General</t>
  </si>
  <si>
    <t>Titular</t>
  </si>
  <si>
    <t>Jefe de Departamento</t>
  </si>
  <si>
    <t>H&amp;B TRADING S.A.</t>
  </si>
  <si>
    <t>SERVICIOS NO PERSONALES</t>
  </si>
  <si>
    <t>BIENES DE CONSUMO E INSUMOS</t>
  </si>
  <si>
    <t>INVERSIÓN FÍSICA</t>
  </si>
  <si>
    <t>TRANSFERENCIAS</t>
  </si>
  <si>
    <t>OTROS GASTOS</t>
  </si>
  <si>
    <t>Atención a Distancia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</si>
  <si>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</si>
  <si>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</si>
  <si>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</si>
  <si>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</si>
  <si>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</si>
  <si>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</si>
  <si>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</si>
  <si>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Otros servicios en General</t>
  </si>
  <si>
    <t>Capacitación y Adiestramiento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</si>
  <si>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</si>
  <si>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</si>
  <si>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</si>
  <si>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</si>
  <si>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</si>
  <si>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</si>
  <si>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</si>
  <si>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Adquisicion de inmuebles</t>
  </si>
  <si>
    <t>Construcciones</t>
  </si>
  <si>
    <t>Adq. de Maq. Eq. Y Herramientas</t>
  </si>
  <si>
    <t>Adq. de Equipos de Oficina</t>
  </si>
  <si>
    <t>Adq. de Activos Intangibles</t>
  </si>
  <si>
    <t>Estudios y Proyectos de Inversión Varios</t>
  </si>
  <si>
    <t>Otros gastos de Inversion y Reparac. Mayores</t>
  </si>
  <si>
    <t>Transferencias Consolidables Entre Entidades Descentralizadas</t>
  </si>
  <si>
    <t xml:space="preserve">Transf. Cons.de  Entidades Descent. a la Adm. </t>
  </si>
  <si>
    <t>Becas</t>
  </si>
  <si>
    <t>Indemnizaciones</t>
  </si>
  <si>
    <t>Otras Transf. Ctes. al Sector  Privado</t>
  </si>
  <si>
    <t>Transf. Ctes. Sector Externo</t>
  </si>
  <si>
    <t>Transferencias corrientes a entidades del sector privado, academico y</t>
  </si>
  <si>
    <t>Impuestos, Tasas, Gastos Judiciales</t>
  </si>
  <si>
    <t>TOTAL GENERAL</t>
  </si>
  <si>
    <t>En la sede Central y Regionales de todo el pais</t>
  </si>
  <si>
    <t>Secretaria General - Dpto. De Transparencia y Anticorrupcion - Oficinas Regionales</t>
  </si>
  <si>
    <t>www.senave.gov.py</t>
  </si>
  <si>
    <t>* Departamento de Transparencia y Anticorrupción
* Secretaria General</t>
  </si>
  <si>
    <t>https://www.senave.gov.py/contactenos</t>
  </si>
  <si>
    <t>https://es-la.facebook.com/senave/</t>
  </si>
  <si>
    <t>https://twitter.com/senave</t>
  </si>
  <si>
    <t>https://www.instagram.com/senaveparaguay/</t>
  </si>
  <si>
    <t>Propagandas radiales</t>
  </si>
  <si>
    <t>Area Misional y Administrativa</t>
  </si>
  <si>
    <t>Varios</t>
  </si>
  <si>
    <t>En Proceso</t>
  </si>
  <si>
    <t>https://transparencia.senac.gov.py/portal</t>
  </si>
  <si>
    <t>La Institución tiene como misión ofrecer información veraz de todos los actos de gestión pública de interes para la sociedad</t>
  </si>
  <si>
    <t>https://www.senave.gov.py/resoluciones-del-senave</t>
  </si>
  <si>
    <t>ODS 16.5 - PND 2030 - PEI 2023-2027</t>
  </si>
  <si>
    <t>Sistema de archivo ordenado y fuente de información actualizado.</t>
  </si>
  <si>
    <t>La Institucion tiene como objetivo preservar los archivos importantes para la institucion y mantenerlos actualizados</t>
  </si>
  <si>
    <t>https://www.senave.gov.py/resoluciones-semillas</t>
  </si>
  <si>
    <t>Propiciar espacios de participación</t>
  </si>
  <si>
    <t>PND 2030 OBJ. ESTRATÉGICO 4.2. MODERNIZAR LA ADMINISTRACIÓN PÚBLICA</t>
  </si>
  <si>
    <t>La institucion tiene como objetivo crear mecanismos de participacion ciudadana</t>
  </si>
  <si>
    <t>https://informacionpublica.paraguay.gov.py/portal/#!/buscar_informacion#busqueda</t>
  </si>
  <si>
    <t>Optimización de los mecanismos de participación ciudadana</t>
  </si>
  <si>
    <t>La insitución tiene como objetivo ser transparente y dar información veraz</t>
  </si>
  <si>
    <t>https://www.facebook.com/senave/</t>
  </si>
  <si>
    <t>Rendir cuentas a funcionarios, usuarios y ciudadanos.</t>
  </si>
  <si>
    <t>Ser transparentes en el uso de los bienes institucionales</t>
  </si>
  <si>
    <t>https://www.senave.gov.py/rindiendo-cuentas-al-ciudadano</t>
  </si>
  <si>
    <t>PND 2030 - PEI 2023-2027</t>
  </si>
  <si>
    <t>Proteger la condición fitosanitaria del País, en apoyo a la competitividad de la producción agrícola.</t>
  </si>
  <si>
    <t>1) Actualización de base de datos de plagas presentes y cuarentenarias ausentes en el país. 
2) Habilitación de Oficinas Regionales en Amambay, Filadelfia y Canindeyú, en el marco en la política institucional de fortalecer la presencia y los servicios que brinda la institución a los productores.</t>
  </si>
  <si>
    <t>Mejorar las condiciones de inocuidad de productos de origen vegetal para los consumidores.</t>
  </si>
  <si>
    <t>1) Constitución de la Red Nacional de Laboratorios de Alimentos del Paraguay (RENLAP), la misma es impulsada por los laboratorios de alimentos del Instituto Nacional de Alimentación y Nutrición (INAN), el SENAVE y SENACSA, y en el futuro se unirán laboratorios del sector privado y de otras instituciones.</t>
  </si>
  <si>
    <t>Mejorar la calidad de los insumos agrícolas y semillas destinados a la producción a través de controles pre y post registro</t>
  </si>
  <si>
    <t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t>
  </si>
  <si>
    <t>Servicios Fitosanitarios</t>
  </si>
  <si>
    <t>https://spr.stp.gov.py/tablero/public/geografico4.jsp</t>
  </si>
  <si>
    <t>Certificación de Calidad e Inocuidad Vegetal</t>
  </si>
  <si>
    <t>Certificación de Insumos Agricolas</t>
  </si>
  <si>
    <t>https://informacionpublica.paraguay.gov.py/</t>
  </si>
  <si>
    <t>Hugo Barrientos</t>
  </si>
  <si>
    <t>Claudia Torres</t>
  </si>
  <si>
    <t>Diego Piaggio</t>
  </si>
  <si>
    <t>Auditora Interna Institucional</t>
  </si>
  <si>
    <t>Avisos en idioma Guarani, sobre manejo de agroquimicos, advertencias, etc.</t>
  </si>
  <si>
    <t>https://datos-rendicion.contraloria.gov.py/datos-abiertos/#/mecip/lista</t>
  </si>
  <si>
    <t>Obsevación: Para el Ejecicio Fiscal 2023, la Secretaría de Gabinete a traves de la UMECIP, presentará los documentos solicitadas por la Auditoría del Poder Ejecutivo (AGPE) en fecha 04/02/2024, conforme Circular  AGPE/DGCI Nro.01/2023 y en la plataforma de la Contraloría General de la República (CGR), el plazo de entrega es de 28/02/2024 según la Resoluión  CGR Nro. 909/2021</t>
  </si>
  <si>
    <t xml:space="preserve">Nivel 200- Servicios No personales </t>
  </si>
  <si>
    <t>S/N</t>
  </si>
  <si>
    <t>Seguimiento de planes de mejoramientos Auditorias Internas - 1er. Trimestre 2023 -</t>
  </si>
  <si>
    <t>http://web.senave.gov.py:8081/docs/web/Resolucion%20de%20conformacion%20de%20Comite%20de%20Rendicion%20de%20Cuentas%20al%20Ciudadano.pdf</t>
  </si>
  <si>
    <t xml:space="preserve"> INFORME DE RENDICIÓN DE CUENTAS AL CIUDADANO - EJERCICIO 2024</t>
  </si>
  <si>
    <t>Periodo del informe: Enero a Marzo 2024</t>
  </si>
  <si>
    <t>Jadiyi Torales</t>
  </si>
  <si>
    <t>Juan Carlos Jimenez</t>
  </si>
  <si>
    <t>Miguel Caballero</t>
  </si>
  <si>
    <t>Jose M. Marengo</t>
  </si>
  <si>
    <t>Laura Rodriguez</t>
  </si>
  <si>
    <t>Perla Benitez</t>
  </si>
  <si>
    <t>Roberto Gimenez G</t>
  </si>
  <si>
    <t xml:space="preserve">En proceso </t>
  </si>
  <si>
    <t>Pendiente por parte del Ministerio de Economia</t>
  </si>
  <si>
    <t>A la fecha aun no ha reportado la SENAC</t>
  </si>
  <si>
    <t>Pendiente</t>
  </si>
  <si>
    <t>https://www.senave.gov.py/docs/ley5189/Listado%20de%20Ingresos%20y%20Gastos%20Febrero%202024.pdf</t>
  </si>
  <si>
    <t>* Página web
* Correo: consultas@senave.gov.py 
* Central Telefonica: 021-445769 +595981141363
* Redes Sociales: Facebook, X, Instagram  
* Buzones de Quejas, Sugerencias y Reclamos
* Oficinas del Interior</t>
  </si>
  <si>
    <t xml:space="preserve">Las evaluaciones se realizaran en el segundo trimestre </t>
  </si>
  <si>
    <t>___________</t>
  </si>
  <si>
    <t>________________</t>
  </si>
  <si>
    <t>Disponibilizacion de datos de AFIDI en pagina web https://www.senave.gov.py/noticias/1180
Mejora de la Infraestructura del Laboratorios de Residuos en proceso. https://www.senave.gov.py/noticias/1166.
Actualización de los requisitos fitosanitarios para los productos vegetales que se encuentran armonizados a nivel MERCOSUR.
Se establecieron lineamientos para exportación de frutos de banana a Chile.
Certificación fitosanitaria de envio de Banana al mercado chileno.
Certificación fitosanitaria del segundo envio de Caqui al mercado europeo.</t>
  </si>
  <si>
    <t>https://www.senave.gov.py/docs/rendicion-de-cuentas-al-ciudadano/Res-SENAVE-155-24–Plan-anual-Rendicion-Cuentas-Ciudadano-2024.pdf</t>
  </si>
  <si>
    <t>___</t>
  </si>
  <si>
    <t>Conforme a la Priorizacion Tematica del Plan Anual de Rendicion de Cuentas al Ciudadano aprobado por Resolucion SENAVE N° 155/24</t>
  </si>
  <si>
    <t>Ninguno</t>
  </si>
  <si>
    <t>Nota AII N° 16/24</t>
  </si>
  <si>
    <t>Nota AII N° 32/24</t>
  </si>
  <si>
    <t>Nota AII N° 36/24</t>
  </si>
  <si>
    <t xml:space="preserve">Ingresos por facturación electrónica </t>
  </si>
  <si>
    <t>Nota AII N° 38/24</t>
  </si>
  <si>
    <t>Auditoria de Combustibles</t>
  </si>
  <si>
    <t>https://siagpe.agpe.gov.py/siagpe/informe/show/11101953</t>
  </si>
  <si>
    <t>Dictamen del Balance Financiero Institucional - Ejercicio Fiscal 2023</t>
  </si>
  <si>
    <t xml:space="preserve">Directora   </t>
  </si>
  <si>
    <t>LOCACIÓN DE INMUEBLES N° 01/2024 “ALQUILER DE OFICINAS PARA EL SENAVE – PISOS N° 3 Y 9 - EDIFICIO INTER EXPRESS” -</t>
  </si>
  <si>
    <t>LAND C.I.S.A.</t>
  </si>
  <si>
    <t>EN VERIFICACIÓN - DNCP</t>
  </si>
  <si>
    <t>https://www.contrataciones.gov.py/licitaciones/planificacion/1eebf9b7-5986-6cf8-9864-53e013d26079.html</t>
  </si>
  <si>
    <t>2DA RENOVACIÓN DE ALQUILER DE OFICINAS PARA EL SENAVE– PISOS N° 2 Y 5 - EDIFICIO INTER EXPRESS</t>
  </si>
  <si>
    <t>https://www.contrataciones.gov.py/sin-difusion-convocatoria/405993-alquiler-oficinas-senave-piso-2-5-edificio-inter-express-1.html#proveedores</t>
  </si>
  <si>
    <t>2DA RENOVACIÓN DE ALQUILER DE OFICINAS PARA EL SENAVE– PISOS N° 8 Y 19 - EDIFICIO INTER EXPRESS</t>
  </si>
  <si>
    <t>https://www.contrataciones.gov.py/sin-difusion-convocatoria/411757-alquiler-oficinas-senave-piso-8-19-edificio-inter-express-1.html#proveedores</t>
  </si>
  <si>
    <t>2DA RENOVACIÓN DE ALQUILER DE OFICINAS PARA EL SENAVE– PISOS N° 11 - EDIFICIO PLANETA I</t>
  </si>
  <si>
    <t>ASTREA S.A.</t>
  </si>
  <si>
    <t>https://www.contrataciones.gov.py/sin-difusion-convocatoria/414398-alquiler-oficina-senave-piso-11-edificio-planeta-i-1.html#proveedores</t>
  </si>
  <si>
    <t>LPN (SBE) Nº 10/2023 “SEGURO MÉDICO PARA FUNCIONARIOS DEL SENAVE</t>
  </si>
  <si>
    <t>PROTECCIÓN MÉDICA S.A.</t>
  </si>
  <si>
    <t>https://www.contrataciones.gov.py/licitaciones/adjudicacion/428665-seguro-medico-funcionarios-senave-1/resumen-adjudicacion.html#proveedores</t>
  </si>
  <si>
    <t>LOCACIÓN DE INMUEBLES N° 02/2024 “ALQUILER DE OFICINAS – REGIONAL CAAGUAZÚ</t>
  </si>
  <si>
    <t>ARNALDO BRITOS RECALDE</t>
  </si>
  <si>
    <t>https://www.contrataciones.gov.py/licitaciones/planificacion/1eeda2d6-4985-6dda-9659-37aba270b20b.html</t>
  </si>
  <si>
    <t>VÍA DE LA EXCEPCIÓN POR URGENCIA IMPOSTERGABLE CON INTENCIÓN DE COMPRA - “SERVICIO DE FUMIGACIÓN/PULVERIZACIÓN AÉREA EN EL MARCO DE LA EMERGENCIA FITOSANITARIA”</t>
  </si>
  <si>
    <t>MURANO S.A.</t>
  </si>
  <si>
    <t>https://www.contrataciones.gov.py/sin-difusion-convocatoria/excepcion/0fcfdd9a-7595-4167-a178-d2f0cdcc8a94.html</t>
  </si>
  <si>
    <t>VÍA DE LA EXCEPCIÓN POR URGENCIA IMPOSTERGABLE CON INTENCIÓN DE COMPRA – AD REFERÉNDUM “SERVICIO DE TELEFONÍA SATELITAL EN EL MARCO DE LA EMERGENCIA FITOSANITARIA”.</t>
  </si>
  <si>
    <t>TE. SAM. PARAGUAY S.A.</t>
  </si>
  <si>
    <t>https://www.contrataciones.gov.py/sin-difusion-convocatoria/excepcion/556a8564-e05b-46d6-b08f-97c6fe7d6379.html</t>
  </si>
  <si>
    <t>VÍA DE LA EXCEPCIÓN POR URGENCIA IMPOSTERGABLE CON INTENCIÓN DE COMPRA – AD REFERÉNDUM “ADQUISICIÓN DE PRODUCTOS FITOSANITARIOS Y BIOLÓGICOS PARA APLICACIÓN EN EL MARCO DE LA EMERGENCIA FITOSANITARIA”.</t>
  </si>
  <si>
    <t>DROGUERÍA DEL PARAGUAY S.A.</t>
  </si>
  <si>
    <t>https://www.contrataciones.gov.py/sin-difusion-convocatoria/excepcion/3db7220b-46d0-4e28-913e-374ef343ec46.html</t>
  </si>
  <si>
    <t>VÍA DE LA EXCEPCIÓN POR URGENCIA IMPOSTERGABLE CON INTENCIÓN DE COMPRA – AD REFERÉNDUM “ADQUISICIÓN DE PULVERIZADORES A MOCHILA MOTORIZADA EN EL MARCO DE LA EMERGENCIA FITOSANITARIA”.</t>
  </si>
  <si>
    <t>https://www.contrataciones.gov.py/sin-difusion-convocatoria/excepcion/a9208969-c4f1-4b77-941e-a5b7d19022c1.html</t>
  </si>
  <si>
    <t>VÍA DE LA EXCEPCIÓN POR URGENCIA IMPOSTERGABLE CON INTENCIÓN DE COMPRA – AD REFERÉNDUM “MANTENIMIENTO DE EQUIPOS PULVERIZADORES A CAÑÓN DE LEVANTE EN EL MARCO DE LA EMERGENCIA FITOSANITARIA”.</t>
  </si>
  <si>
    <t>https://www.contrataciones.gov.py/sin-difusion-convocatoria/excepcion/04b562f4-ffe4-4eeb-8df4-900ddd67e360.html</t>
  </si>
  <si>
    <t>Radios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</si>
</sst>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19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>
      <alignment vertical="center"/>
    </xf>
    <xf numFmtId="0" fontId="6" fillId="9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 applyProtection="1">
      <alignment vertical="center"/>
      <protection locked="0"/>
    </xf>
    <xf numFmtId="3" fontId="6" fillId="9" borderId="1" xfId="0" applyNumberFormat="1" applyFont="1" applyFill="1" applyBorder="1" applyAlignment="1">
      <alignment horizontal="center" vertical="center"/>
    </xf>
    <xf numFmtId="0" fontId="14" fillId="9" borderId="1" xfId="2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4" fontId="6" fillId="9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9" fontId="6" fillId="9" borderId="1" xfId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 wrapText="1"/>
    </xf>
    <xf numFmtId="10" fontId="6" fillId="9" borderId="1" xfId="1" applyNumberFormat="1" applyFont="1" applyFill="1" applyBorder="1" applyAlignment="1">
      <alignment horizontal="center" vertical="center"/>
    </xf>
    <xf numFmtId="14" fontId="6" fillId="9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5" fillId="9" borderId="1" xfId="2" applyFont="1" applyFill="1" applyBorder="1" applyAlignment="1">
      <alignment vertical="center" wrapText="1"/>
    </xf>
    <xf numFmtId="0" fontId="15" fillId="9" borderId="1" xfId="2" applyFont="1" applyFill="1" applyBorder="1">
      <alignment vertical="center"/>
    </xf>
    <xf numFmtId="0" fontId="16" fillId="9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14" fillId="9" borderId="1" xfId="2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14" fillId="9" borderId="1" xfId="2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4" fillId="9" borderId="10" xfId="2" applyFill="1" applyBorder="1" applyAlignment="1">
      <alignment horizontal="center" vertical="center" wrapText="1"/>
    </xf>
    <xf numFmtId="0" fontId="14" fillId="9" borderId="11" xfId="2" applyFill="1" applyBorder="1" applyAlignment="1">
      <alignment horizontal="center" vertical="center" wrapText="1"/>
    </xf>
    <xf numFmtId="0" fontId="14" fillId="9" borderId="9" xfId="2" applyFill="1" applyBorder="1" applyAlignment="1">
      <alignment horizontal="center" vertical="center" wrapText="1"/>
    </xf>
    <xf numFmtId="0" fontId="14" fillId="9" borderId="6" xfId="2" applyFill="1" applyBorder="1" applyAlignment="1">
      <alignment horizontal="center" vertical="center" wrapText="1"/>
    </xf>
    <xf numFmtId="0" fontId="14" fillId="9" borderId="8" xfId="2" applyFill="1" applyBorder="1" applyAlignment="1">
      <alignment horizontal="center" vertical="center" wrapText="1"/>
    </xf>
    <xf numFmtId="0" fontId="14" fillId="9" borderId="7" xfId="2" applyFill="1" applyBorder="1" applyAlignment="1">
      <alignment horizontal="center" vertical="center" wrapText="1"/>
    </xf>
    <xf numFmtId="0" fontId="14" fillId="9" borderId="12" xfId="2" applyFill="1" applyBorder="1" applyAlignment="1">
      <alignment horizontal="center" vertical="center" wrapText="1"/>
    </xf>
    <xf numFmtId="0" fontId="14" fillId="9" borderId="0" xfId="2" applyFill="1" applyBorder="1" applyAlignment="1">
      <alignment horizontal="center" vertical="center" wrapText="1"/>
    </xf>
    <xf numFmtId="0" fontId="14" fillId="9" borderId="13" xfId="2" applyFill="1" applyBorder="1" applyAlignment="1">
      <alignment horizontal="center" vertical="center" wrapText="1"/>
    </xf>
    <xf numFmtId="0" fontId="14" fillId="9" borderId="14" xfId="2" applyFill="1" applyBorder="1" applyAlignment="1">
      <alignment horizontal="center" vertical="center" wrapText="1"/>
    </xf>
    <xf numFmtId="0" fontId="14" fillId="9" borderId="4" xfId="2" applyFill="1" applyBorder="1" applyAlignment="1">
      <alignment horizontal="center" vertical="center" wrapText="1"/>
    </xf>
    <xf numFmtId="0" fontId="14" fillId="9" borderId="15" xfId="2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4" fillId="9" borderId="2" xfId="2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 applyProtection="1">
      <alignment horizontal="center" vertical="center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9" fontId="6" fillId="9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4" fillId="9" borderId="1" xfId="2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2" xfId="0" applyFont="1" applyFill="1" applyBorder="1">
      <alignment vertical="center"/>
    </xf>
    <xf numFmtId="0" fontId="7" fillId="9" borderId="5" xfId="0" applyFont="1" applyFill="1" applyBorder="1">
      <alignment vertical="center"/>
    </xf>
    <xf numFmtId="0" fontId="7" fillId="9" borderId="3" xfId="0" applyFont="1" applyFill="1" applyBorder="1">
      <alignment vertical="center"/>
    </xf>
    <xf numFmtId="0" fontId="6" fillId="9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top" wrapText="1"/>
    </xf>
    <xf numFmtId="0" fontId="14" fillId="9" borderId="5" xfId="2" applyFill="1" applyBorder="1" applyAlignment="1">
      <alignment horizontal="center" vertical="center" wrapText="1"/>
    </xf>
    <xf numFmtId="0" fontId="14" fillId="9" borderId="3" xfId="2" applyFill="1" applyBorder="1" applyAlignment="1">
      <alignment horizontal="center" vertical="center" wrapText="1"/>
    </xf>
    <xf numFmtId="9" fontId="6" fillId="9" borderId="5" xfId="0" applyNumberFormat="1" applyFont="1" applyFill="1" applyBorder="1" applyAlignment="1">
      <alignment horizontal="center" vertical="center" wrapText="1"/>
    </xf>
    <xf numFmtId="9" fontId="6" fillId="9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5" xfId="0" applyFont="1" applyFill="1" applyBorder="1" applyAlignment="1" applyProtection="1">
      <alignment horizontal="center"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top" wrapText="1"/>
    </xf>
    <xf numFmtId="0" fontId="14" fillId="9" borderId="2" xfId="2" applyFill="1" applyBorder="1" applyAlignment="1" applyProtection="1">
      <alignment horizontal="center" vertical="center" wrapText="1"/>
      <protection locked="0"/>
    </xf>
    <xf numFmtId="0" fontId="6" fillId="9" borderId="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2" builtinId="8"/>
    <cellStyle name="Hipervínculo 2" xf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PY" sz="1800" b="1" i="0" baseline="0">
                <a:effectLst/>
                <a:latin typeface="Garamond" panose="02020404030301010803" pitchFamily="18" charset="0"/>
              </a:rPr>
              <a:t>Calificación MECIP de la CGR</a:t>
            </a:r>
            <a:endParaRPr lang="es-PY">
              <a:effectLst/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RCC_23'!$A$222:$C$222</c:f>
              <c:strCache>
                <c:ptCount val="3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RCC_23'!$D$222:$G$222</c15:sqref>
                  </c15:fullRef>
                </c:ext>
              </c:extLst>
              <c:f>'MATRIZ RCC_23'!$D$222</c:f>
              <c:numCache>
                <c:formatCode>General</c:formatCode>
                <c:ptCount val="1"/>
                <c:pt idx="0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D122-4478-87B2-167F9560F1AA}"/>
            </c:ext>
          </c:extLst>
        </c:ser>
        <c:ser>
          <c:idx val="1"/>
          <c:order val="1"/>
          <c:tx>
            <c:strRef>
              <c:f>'MATRIZ RCC_23'!$A$224:$C$224</c:f>
              <c:strCache>
                <c:ptCount val="3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RCC_23'!$D$224:$G$224</c15:sqref>
                  </c15:fullRef>
                </c:ext>
              </c:extLst>
              <c:f>'MATRIZ RCC_23'!$D$224</c:f>
              <c:numCache>
                <c:formatCode>General</c:formatCode>
                <c:ptCount val="1"/>
                <c:pt idx="0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122-4478-87B2-167F9560F1AA}"/>
            </c:ext>
          </c:extLst>
        </c:ser>
        <c:ser>
          <c:idx val="2"/>
          <c:order val="2"/>
          <c:tx>
            <c:strRef>
              <c:f>'MATRIZ RCC_23'!$A$225:$C$225</c:f>
              <c:strCache>
                <c:ptCount val="3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RCC_23'!$D$225:$G$225</c15:sqref>
                  </c15:fullRef>
                </c:ext>
              </c:extLst>
              <c:f>'MATRIZ RCC_23'!$D$225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122-4478-87B2-167F9560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3863760"/>
        <c:axId val="173863200"/>
      </c:barChart>
      <c:catAx>
        <c:axId val="17386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863200"/>
        <c:crosses val="autoZero"/>
        <c:auto val="1"/>
        <c:lblAlgn val="ctr"/>
        <c:lblOffset val="100"/>
        <c:noMultiLvlLbl val="0"/>
      </c:catAx>
      <c:valAx>
        <c:axId val="1738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86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1" baseline="0">
                <a:effectLst/>
              </a:rPr>
              <a:t>EJECUCION DEL PRESUPUESTO</a:t>
            </a:r>
            <a:endParaRPr lang="es-ES" sz="1200">
              <a:effectLst/>
            </a:endParaRPr>
          </a:p>
          <a:p>
            <a:pPr>
              <a:defRPr/>
            </a:pPr>
            <a:r>
              <a:rPr lang="es-ES" sz="1200" b="1" i="1" baseline="0">
                <a:effectLst/>
              </a:rPr>
              <a:t> POR GRUPO DE GASTOS A MARZO 2024</a:t>
            </a:r>
            <a:endParaRPr lang="es-E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[1]Hoja2!$C$7:$C$11</c:f>
              <c:strCache>
                <c:ptCount val="5"/>
                <c:pt idx="0">
                  <c:v>200 SERVICIOS NO PERSONALES</c:v>
                </c:pt>
                <c:pt idx="1">
                  <c:v>300 BIENES DE CONSUMO E INSUMO</c:v>
                </c:pt>
                <c:pt idx="2">
                  <c:v>500 INVERSION FISICA</c:v>
                </c:pt>
                <c:pt idx="3">
                  <c:v>800 TRANSFERENCIAS </c:v>
                </c:pt>
                <c:pt idx="4">
                  <c:v>900 OTROS GASTOS</c:v>
                </c:pt>
              </c:strCache>
            </c:strRef>
          </c:cat>
          <c:val>
            <c:numRef>
              <c:f>[1]Hoja2!$D$7:$D$11</c:f>
              <c:numCache>
                <c:formatCode>General</c:formatCode>
                <c:ptCount val="5"/>
                <c:pt idx="0">
                  <c:v>3431241775</c:v>
                </c:pt>
                <c:pt idx="1">
                  <c:v>778255553</c:v>
                </c:pt>
                <c:pt idx="2">
                  <c:v>559681816</c:v>
                </c:pt>
                <c:pt idx="3">
                  <c:v>6382043636</c:v>
                </c:pt>
                <c:pt idx="4">
                  <c:v>812853356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9-46B2-A485-85791ACD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859840"/>
        <c:axId val="173568624"/>
        <c:axId val="0"/>
      </c:bar3DChart>
      <c:catAx>
        <c:axId val="1738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568624"/>
        <c:crosses val="autoZero"/>
        <c:auto val="1"/>
        <c:lblAlgn val="ctr"/>
        <c:lblOffset val="100"/>
        <c:noMultiLvlLbl val="0"/>
      </c:catAx>
      <c:valAx>
        <c:axId val="173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85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226</xdr:row>
      <xdr:rowOff>104775</xdr:rowOff>
    </xdr:from>
    <xdr:to>
      <xdr:col>4</xdr:col>
      <xdr:colOff>1390650</xdr:colOff>
      <xdr:row>226</xdr:row>
      <xdr:rowOff>2290761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E839C0-EB49-4391-99F0-994DDAD9D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120</xdr:row>
      <xdr:rowOff>133349</xdr:rowOff>
    </xdr:from>
    <xdr:to>
      <xdr:col>6</xdr:col>
      <xdr:colOff>1664970</xdr:colOff>
      <xdr:row>131</xdr:row>
      <xdr:rowOff>35859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5409\Downloads\Ejecucion%20Financiera%20hasta%20junio%202023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7">
          <cell r="C7" t="str">
            <v>200 SERVICIOS NO PERSONALES</v>
          </cell>
          <cell r="D7">
            <v>3431241775</v>
          </cell>
        </row>
        <row r="8">
          <cell r="C8" t="str">
            <v>300 BIENES DE CONSUMO E INSUMO</v>
          </cell>
          <cell r="D8">
            <v>778255553</v>
          </cell>
        </row>
        <row r="9">
          <cell r="C9" t="str">
            <v>500 INVERSION FISICA</v>
          </cell>
          <cell r="D9">
            <v>559681816</v>
          </cell>
        </row>
        <row r="10">
          <cell r="C10" t="str">
            <v xml:space="preserve">800 TRANSFERENCIAS </v>
          </cell>
          <cell r="D10">
            <v>6382043636</v>
          </cell>
        </row>
        <row r="11">
          <cell r="C11" t="str">
            <v>900 OTROS GASTOS</v>
          </cell>
          <cell r="D11">
            <v>812853356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enave.gov.py/resoluciones-semillas" TargetMode="External"/><Relationship Id="rId18" Type="http://schemas.openxmlformats.org/officeDocument/2006/relationships/hyperlink" Target="https://informacionpublica.paraguay.gov.py/" TargetMode="External"/><Relationship Id="rId26" Type="http://schemas.openxmlformats.org/officeDocument/2006/relationships/hyperlink" Target="http://www.sfp.gov.py/sfp/archivos/documentos/Informe_Enero_2023_fb35x7i7.pdf" TargetMode="External"/><Relationship Id="rId39" Type="http://schemas.openxmlformats.org/officeDocument/2006/relationships/hyperlink" Target="https://www.contrataciones.gov.py/licitaciones/adjudicacion/contrato/394729-land-comercial-e-industrial-s-a-15.html" TargetMode="External"/><Relationship Id="rId21" Type="http://schemas.openxmlformats.org/officeDocument/2006/relationships/hyperlink" Target="http://www.sfp.gov.py/sfp/archivos/documentos/Informe_Enero_2023_fb35x7i7.pdf" TargetMode="External"/><Relationship Id="rId34" Type="http://schemas.openxmlformats.org/officeDocument/2006/relationships/hyperlink" Target="https://www.contrataciones.gov.py/licitaciones/adjudicacion/contrato/394729-aranda-franco-edgar-ceferino-11.html" TargetMode="External"/><Relationship Id="rId42" Type="http://schemas.openxmlformats.org/officeDocument/2006/relationships/hyperlink" Target="https://www.contrataciones.gov.py/licitaciones/adjudicacion/contrato/394729-tamara-martincich-vaesken-14.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instagram.com/senaveparaguay/" TargetMode="External"/><Relationship Id="rId2" Type="http://schemas.openxmlformats.org/officeDocument/2006/relationships/hyperlink" Target="https://www.senave.gov.py/docs/rendicion-de-cuentas-al-ciudadano/Res-SENAVE-155-24&#8211;Plan-anual-Rendicion-Cuentas-Ciudadano-2024.pdf" TargetMode="External"/><Relationship Id="rId16" Type="http://schemas.openxmlformats.org/officeDocument/2006/relationships/hyperlink" Target="https://www.senave.gov.py/rindiendo-cuentas-al-ciudadano" TargetMode="External"/><Relationship Id="rId29" Type="http://schemas.openxmlformats.org/officeDocument/2006/relationships/hyperlink" Target="http://www.sfp.gov.py/sfp/archivos/documentos/Informe_Enero_2023_fb35x7i7.pdf" TargetMode="External"/><Relationship Id="rId1" Type="http://schemas.openxmlformats.org/officeDocument/2006/relationships/hyperlink" Target="https://www.senave.gov.py/docs/rendicion-de-cuentas-al-ciudadano/Res-SENAVE-155-24&#8211;Plan-anual-Rendicion-Cuentas-Ciudadano-2024.pdf" TargetMode="External"/><Relationship Id="rId6" Type="http://schemas.openxmlformats.org/officeDocument/2006/relationships/hyperlink" Target="https://twitter.com/senave" TargetMode="External"/><Relationship Id="rId11" Type="http://schemas.openxmlformats.org/officeDocument/2006/relationships/hyperlink" Target="https://www.senave.gov.py/docs/rendicion-de-cuentas-al-ciudadano/Res-SENAVE-155-24&#8211;Plan-anual-Rendicion-Cuentas-Ciudadano-2024.pdf" TargetMode="External"/><Relationship Id="rId24" Type="http://schemas.openxmlformats.org/officeDocument/2006/relationships/hyperlink" Target="http://www.sfp.gov.py/sfp/archivos/documentos/Informe_Enero_2023_fb35x7i7.pdf" TargetMode="External"/><Relationship Id="rId32" Type="http://schemas.openxmlformats.org/officeDocument/2006/relationships/hyperlink" Target="http://www.sfp.gov.py/sfp/archivos/documentos/Informe_Enero_2023_fb35x7i7.pdf" TargetMode="External"/><Relationship Id="rId37" Type="http://schemas.openxmlformats.org/officeDocument/2006/relationships/hyperlink" Target="https://www.contrataciones.gov.py/licitaciones/adjudicacion/contrato/394729-land-comercial-e-industrial-s-a-15.html" TargetMode="External"/><Relationship Id="rId40" Type="http://schemas.openxmlformats.org/officeDocument/2006/relationships/hyperlink" Target="https://www.contrataciones.gov.py/licitaciones/adjudicacion/contrato/394729-land-comercial-e-industrial-s-a-15.html" TargetMode="External"/><Relationship Id="rId45" Type="http://schemas.openxmlformats.org/officeDocument/2006/relationships/hyperlink" Target="https://spr.stp.gov.py/tablero/public/geografico4.jsp" TargetMode="External"/><Relationship Id="rId5" Type="http://schemas.openxmlformats.org/officeDocument/2006/relationships/hyperlink" Target="https://es-la.facebook.com/senave/" TargetMode="External"/><Relationship Id="rId15" Type="http://schemas.openxmlformats.org/officeDocument/2006/relationships/hyperlink" Target="https://www.facebook.com/senave/" TargetMode="External"/><Relationship Id="rId23" Type="http://schemas.openxmlformats.org/officeDocument/2006/relationships/hyperlink" Target="http://www.sfp.gov.py/sfp/archivos/documentos/Informe_Enero_2023_fb35x7i7.pdf" TargetMode="External"/><Relationship Id="rId28" Type="http://schemas.openxmlformats.org/officeDocument/2006/relationships/hyperlink" Target="http://www.sfp.gov.py/sfp/archivos/documentos/Informe_Enero_2023_fb35x7i7.pdf" TargetMode="External"/><Relationship Id="rId36" Type="http://schemas.openxmlformats.org/officeDocument/2006/relationships/hyperlink" Target="https://www.contrataciones.gov.py/licitaciones/adjudicacion/contrato/394729-karina-irma-martincich-vaesken-13.html" TargetMode="External"/><Relationship Id="rId10" Type="http://schemas.openxmlformats.org/officeDocument/2006/relationships/hyperlink" Target="https://transparencia.senac.gov.py/portal" TargetMode="External"/><Relationship Id="rId19" Type="http://schemas.openxmlformats.org/officeDocument/2006/relationships/hyperlink" Target="http://web.senave.gov.py:8081/docs/web/Resolucion%20de%20conformacion%20de%20Comite%20de%20Rendicion%20de%20Cuentas%20al%20Ciudadano.pdf" TargetMode="External"/><Relationship Id="rId31" Type="http://schemas.openxmlformats.org/officeDocument/2006/relationships/hyperlink" Target="http://www.sfp.gov.py/sfp/archivos/documentos/Informe_Enero_2023_fb35x7i7.pdf" TargetMode="External"/><Relationship Id="rId44" Type="http://schemas.openxmlformats.org/officeDocument/2006/relationships/hyperlink" Target="https://www.senave.gov.py/docs/ley5189/Listado%20de%20Ingresos%20y%20Gastos%20Febrero%202024.pdf" TargetMode="External"/><Relationship Id="rId4" Type="http://schemas.openxmlformats.org/officeDocument/2006/relationships/hyperlink" Target="https://www.senave.gov.py/contactenos" TargetMode="External"/><Relationship Id="rId9" Type="http://schemas.openxmlformats.org/officeDocument/2006/relationships/hyperlink" Target="https://transparencia.senac.gov.py/portal" TargetMode="External"/><Relationship Id="rId14" Type="http://schemas.openxmlformats.org/officeDocument/2006/relationships/hyperlink" Target="https://informacionpublica.paraguay.gov.py/portal/" TargetMode="External"/><Relationship Id="rId22" Type="http://schemas.openxmlformats.org/officeDocument/2006/relationships/hyperlink" Target="http://www.sfp.gov.py/sfp/archivos/documentos/Informe_Enero_2023_fb35x7i7.pdf" TargetMode="External"/><Relationship Id="rId27" Type="http://schemas.openxmlformats.org/officeDocument/2006/relationships/hyperlink" Target="http://www.sfp.gov.py/sfp/archivos/documentos/Informe_Enero_2023_fb35x7i7.pdf" TargetMode="External"/><Relationship Id="rId30" Type="http://schemas.openxmlformats.org/officeDocument/2006/relationships/hyperlink" Target="http://www.sfp.gov.py/sfp/archivos/documentos/Informe_Enero_2023_fb35x7i7.pdf" TargetMode="External"/><Relationship Id="rId35" Type="http://schemas.openxmlformats.org/officeDocument/2006/relationships/hyperlink" Target="https://www.contrataciones.gov.py/licitaciones/adjudicacion/contrato/394729-distribuidora-roque-pedro-saci-12.html" TargetMode="External"/><Relationship Id="rId43" Type="http://schemas.openxmlformats.org/officeDocument/2006/relationships/hyperlink" Target="https://www.contrataciones.gov.py/licitaciones/adjudicacion/contrato/430511-asm-paraguay-s-a-2.html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denuncias.gov.py/portal-publico" TargetMode="External"/><Relationship Id="rId3" Type="http://schemas.openxmlformats.org/officeDocument/2006/relationships/hyperlink" Target="http://www.senave.gov.py/" TargetMode="External"/><Relationship Id="rId12" Type="http://schemas.openxmlformats.org/officeDocument/2006/relationships/hyperlink" Target="https://www.senave.gov.py/resoluciones-del-senave" TargetMode="External"/><Relationship Id="rId17" Type="http://schemas.openxmlformats.org/officeDocument/2006/relationships/hyperlink" Target="https://transparencia.senac.gov.py/portal" TargetMode="External"/><Relationship Id="rId25" Type="http://schemas.openxmlformats.org/officeDocument/2006/relationships/hyperlink" Target="http://www.sfp.gov.py/sfp/archivos/documentos/Informe_Enero_2023_fb35x7i7.pdf" TargetMode="External"/><Relationship Id="rId33" Type="http://schemas.openxmlformats.org/officeDocument/2006/relationships/hyperlink" Target="https://www.contrataciones.gov.py/licitaciones/adjudicacion/contrato/394729-angel-devaca-pavon-9.html" TargetMode="External"/><Relationship Id="rId38" Type="http://schemas.openxmlformats.org/officeDocument/2006/relationships/hyperlink" Target="https://www.contrataciones.gov.py/licitaciones/adjudicacion/contrato/394729-land-comercial-e-industrial-s-a-15.html" TargetMode="External"/><Relationship Id="rId46" Type="http://schemas.openxmlformats.org/officeDocument/2006/relationships/hyperlink" Target="https://siagpe.agpe.gov.py/siagpe/informe/show/11101953" TargetMode="External"/><Relationship Id="rId20" Type="http://schemas.openxmlformats.org/officeDocument/2006/relationships/hyperlink" Target="https://datos-rendicion.contraloria.gov.py/datos-abiertos/" TargetMode="External"/><Relationship Id="rId41" Type="http://schemas.openxmlformats.org/officeDocument/2006/relationships/hyperlink" Target="https://www.contrataciones.gov.py/licitaciones/adjudicacion/contrato/394729-land-comercial-e-industrial-s-a-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topLeftCell="A156" zoomScale="85" zoomScaleNormal="85" zoomScaleSheetLayoutView="80" workbookViewId="0">
      <selection activeCell="G167" sqref="G167"/>
    </sheetView>
  </sheetViews>
  <sheetFormatPr baseColWidth="10" defaultColWidth="9.109375" defaultRowHeight="14.4"/>
  <cols>
    <col min="1" max="1" width="19" style="1" customWidth="1"/>
    <col min="2" max="2" width="30.88671875" style="1" customWidth="1"/>
    <col min="3" max="3" width="28.88671875" style="1" customWidth="1"/>
    <col min="4" max="4" width="24.88671875" style="1" customWidth="1"/>
    <col min="5" max="5" width="26.6640625" style="1" customWidth="1"/>
    <col min="6" max="6" width="26.109375" style="1" customWidth="1"/>
    <col min="7" max="7" width="24.33203125" style="1" customWidth="1"/>
    <col min="8" max="8" width="9.109375" style="27"/>
    <col min="9" max="9" width="0" style="27" hidden="1" customWidth="1"/>
    <col min="10" max="16384" width="9.109375" style="27"/>
  </cols>
  <sheetData>
    <row r="1" spans="1:7">
      <c r="A1" s="152" t="s">
        <v>227</v>
      </c>
      <c r="B1" s="152"/>
      <c r="C1" s="152"/>
      <c r="D1" s="152"/>
      <c r="E1" s="152"/>
      <c r="F1" s="152"/>
      <c r="G1" s="152"/>
    </row>
    <row r="2" spans="1:7">
      <c r="A2" s="152"/>
      <c r="B2" s="152"/>
      <c r="C2" s="152"/>
      <c r="D2" s="152"/>
      <c r="E2" s="152"/>
      <c r="F2" s="152"/>
      <c r="G2" s="152"/>
    </row>
    <row r="3" spans="1:7" ht="18">
      <c r="A3" s="137" t="s">
        <v>0</v>
      </c>
      <c r="B3" s="137"/>
      <c r="C3" s="137"/>
      <c r="D3" s="137"/>
      <c r="E3" s="137"/>
      <c r="F3" s="137"/>
      <c r="G3" s="137"/>
    </row>
    <row r="4" spans="1:7" ht="18">
      <c r="A4" s="158" t="s">
        <v>121</v>
      </c>
      <c r="B4" s="159"/>
      <c r="C4" s="159"/>
      <c r="D4" s="159"/>
      <c r="E4" s="159"/>
      <c r="F4" s="159"/>
      <c r="G4" s="160"/>
    </row>
    <row r="5" spans="1:7" ht="18">
      <c r="A5" s="161" t="s">
        <v>228</v>
      </c>
      <c r="B5" s="162"/>
      <c r="C5" s="162"/>
      <c r="D5" s="162"/>
      <c r="E5" s="162"/>
      <c r="F5" s="162"/>
      <c r="G5" s="163"/>
    </row>
    <row r="6" spans="1:7" ht="18">
      <c r="A6" s="153" t="s">
        <v>1</v>
      </c>
      <c r="B6" s="153"/>
      <c r="C6" s="153"/>
      <c r="D6" s="153"/>
      <c r="E6" s="153"/>
      <c r="F6" s="153"/>
      <c r="G6" s="153"/>
    </row>
    <row r="7" spans="1:7" ht="60" customHeight="1">
      <c r="A7" s="164" t="s">
        <v>122</v>
      </c>
      <c r="B7" s="164"/>
      <c r="C7" s="164"/>
      <c r="D7" s="164"/>
      <c r="E7" s="164"/>
      <c r="F7" s="164"/>
      <c r="G7" s="164"/>
    </row>
    <row r="8" spans="1:7" ht="15" customHeight="1">
      <c r="A8" s="3"/>
      <c r="B8" s="3"/>
      <c r="C8" s="3"/>
      <c r="D8" s="3"/>
      <c r="E8" s="3"/>
      <c r="F8" s="3"/>
      <c r="G8" s="3"/>
    </row>
    <row r="9" spans="1:7" s="28" customFormat="1" ht="18">
      <c r="A9" s="137" t="s">
        <v>68</v>
      </c>
      <c r="B9" s="137"/>
      <c r="C9" s="137"/>
      <c r="D9" s="137"/>
      <c r="E9" s="137"/>
      <c r="F9" s="137"/>
      <c r="G9" s="137"/>
    </row>
    <row r="10" spans="1:7" s="28" customFormat="1" ht="36" customHeight="1">
      <c r="A10" s="154" t="s">
        <v>226</v>
      </c>
      <c r="B10" s="155"/>
      <c r="C10" s="155"/>
      <c r="D10" s="155"/>
      <c r="E10" s="155"/>
      <c r="F10" s="155"/>
      <c r="G10" s="155"/>
    </row>
    <row r="11" spans="1:7" ht="15.6">
      <c r="A11" s="49" t="s">
        <v>2</v>
      </c>
      <c r="B11" s="165" t="s">
        <v>3</v>
      </c>
      <c r="C11" s="166"/>
      <c r="D11" s="167" t="s">
        <v>4</v>
      </c>
      <c r="E11" s="168"/>
      <c r="F11" s="169" t="s">
        <v>5</v>
      </c>
      <c r="G11" s="169"/>
    </row>
    <row r="12" spans="1:7" ht="15.6">
      <c r="A12" s="20">
        <v>1</v>
      </c>
      <c r="B12" s="170" t="s">
        <v>123</v>
      </c>
      <c r="C12" s="170"/>
      <c r="D12" s="156" t="s">
        <v>229</v>
      </c>
      <c r="E12" s="157"/>
      <c r="F12" s="69" t="s">
        <v>133</v>
      </c>
      <c r="G12" s="71"/>
    </row>
    <row r="13" spans="1:7" ht="15.6">
      <c r="A13" s="20">
        <v>2</v>
      </c>
      <c r="B13" s="170" t="s">
        <v>124</v>
      </c>
      <c r="C13" s="170"/>
      <c r="D13" s="156" t="s">
        <v>230</v>
      </c>
      <c r="E13" s="157"/>
      <c r="F13" s="69" t="s">
        <v>133</v>
      </c>
      <c r="G13" s="71"/>
    </row>
    <row r="14" spans="1:7" ht="15.6">
      <c r="A14" s="20">
        <v>3</v>
      </c>
      <c r="B14" s="170" t="s">
        <v>125</v>
      </c>
      <c r="C14" s="170"/>
      <c r="D14" s="156" t="s">
        <v>216</v>
      </c>
      <c r="E14" s="157"/>
      <c r="F14" s="69" t="s">
        <v>133</v>
      </c>
      <c r="G14" s="71"/>
    </row>
    <row r="15" spans="1:7" ht="15.6">
      <c r="A15" s="20">
        <v>4</v>
      </c>
      <c r="B15" s="170" t="s">
        <v>126</v>
      </c>
      <c r="C15" s="170"/>
      <c r="D15" s="156" t="s">
        <v>231</v>
      </c>
      <c r="E15" s="157"/>
      <c r="F15" s="69" t="s">
        <v>134</v>
      </c>
      <c r="G15" s="71"/>
    </row>
    <row r="16" spans="1:7" ht="15.6">
      <c r="A16" s="20">
        <v>5</v>
      </c>
      <c r="B16" s="170" t="s">
        <v>127</v>
      </c>
      <c r="C16" s="170"/>
      <c r="D16" s="156" t="s">
        <v>232</v>
      </c>
      <c r="E16" s="157"/>
      <c r="F16" s="69" t="s">
        <v>134</v>
      </c>
      <c r="G16" s="71"/>
    </row>
    <row r="17" spans="1:7" ht="15.6">
      <c r="A17" s="20">
        <v>6</v>
      </c>
      <c r="B17" s="170" t="s">
        <v>128</v>
      </c>
      <c r="C17" s="170"/>
      <c r="D17" s="156" t="s">
        <v>217</v>
      </c>
      <c r="E17" s="157"/>
      <c r="F17" s="69" t="s">
        <v>219</v>
      </c>
      <c r="G17" s="71"/>
    </row>
    <row r="18" spans="1:7" ht="15.6">
      <c r="A18" s="20">
        <v>7</v>
      </c>
      <c r="B18" s="170" t="s">
        <v>129</v>
      </c>
      <c r="C18" s="170"/>
      <c r="D18" s="156" t="s">
        <v>233</v>
      </c>
      <c r="E18" s="157"/>
      <c r="F18" s="69" t="s">
        <v>258</v>
      </c>
      <c r="G18" s="71"/>
    </row>
    <row r="19" spans="1:7" ht="15.6">
      <c r="A19" s="20">
        <v>8</v>
      </c>
      <c r="B19" s="170" t="s">
        <v>130</v>
      </c>
      <c r="C19" s="170"/>
      <c r="D19" s="156" t="s">
        <v>234</v>
      </c>
      <c r="E19" s="157"/>
      <c r="F19" s="69" t="s">
        <v>134</v>
      </c>
      <c r="G19" s="71"/>
    </row>
    <row r="20" spans="1:7" ht="15.6">
      <c r="A20" s="20">
        <v>9</v>
      </c>
      <c r="B20" s="170" t="s">
        <v>131</v>
      </c>
      <c r="C20" s="170"/>
      <c r="D20" s="156" t="s">
        <v>218</v>
      </c>
      <c r="E20" s="157"/>
      <c r="F20" s="69" t="s">
        <v>135</v>
      </c>
      <c r="G20" s="71"/>
    </row>
    <row r="21" spans="1:7" ht="15.6">
      <c r="A21" s="20">
        <v>10</v>
      </c>
      <c r="B21" s="170" t="s">
        <v>132</v>
      </c>
      <c r="C21" s="170"/>
      <c r="D21" s="156" t="s">
        <v>235</v>
      </c>
      <c r="E21" s="157"/>
      <c r="F21" s="69" t="s">
        <v>135</v>
      </c>
      <c r="G21" s="71"/>
    </row>
    <row r="22" spans="1:7" ht="15.6">
      <c r="A22" s="91" t="s">
        <v>54</v>
      </c>
      <c r="B22" s="91"/>
      <c r="C22" s="91"/>
      <c r="D22" s="91"/>
      <c r="E22" s="93">
        <v>10</v>
      </c>
      <c r="F22" s="93"/>
      <c r="G22" s="93"/>
    </row>
    <row r="23" spans="1:7" ht="15.75" customHeight="1">
      <c r="A23" s="92" t="s">
        <v>56</v>
      </c>
      <c r="B23" s="92"/>
      <c r="C23" s="92"/>
      <c r="D23" s="92"/>
      <c r="E23" s="93">
        <v>6</v>
      </c>
      <c r="F23" s="93"/>
      <c r="G23" s="93"/>
    </row>
    <row r="24" spans="1:7" ht="15.75" customHeight="1">
      <c r="A24" s="92" t="s">
        <v>55</v>
      </c>
      <c r="B24" s="92"/>
      <c r="C24" s="92"/>
      <c r="D24" s="92"/>
      <c r="E24" s="93">
        <v>4</v>
      </c>
      <c r="F24" s="93"/>
      <c r="G24" s="93"/>
    </row>
    <row r="25" spans="1:7" ht="15.75" customHeight="1">
      <c r="A25" s="92" t="s">
        <v>58</v>
      </c>
      <c r="B25" s="92"/>
      <c r="C25" s="92"/>
      <c r="D25" s="92"/>
      <c r="E25" s="93">
        <v>7</v>
      </c>
      <c r="F25" s="93"/>
      <c r="G25" s="93"/>
    </row>
    <row r="26" spans="1:7" ht="15.6">
      <c r="A26" s="5"/>
      <c r="B26" s="5"/>
      <c r="C26" s="5"/>
      <c r="D26" s="5"/>
      <c r="E26" s="5"/>
      <c r="F26" s="5"/>
      <c r="G26" s="5"/>
    </row>
    <row r="27" spans="1:7" ht="18">
      <c r="A27" s="137" t="s">
        <v>88</v>
      </c>
      <c r="B27" s="137"/>
      <c r="C27" s="137"/>
      <c r="D27" s="137"/>
      <c r="E27" s="137"/>
      <c r="F27" s="137"/>
      <c r="G27" s="137"/>
    </row>
    <row r="28" spans="1:7" ht="17.399999999999999">
      <c r="A28" s="110" t="s">
        <v>95</v>
      </c>
      <c r="B28" s="110"/>
      <c r="C28" s="110"/>
      <c r="D28" s="110"/>
      <c r="E28" s="110"/>
      <c r="F28" s="110"/>
      <c r="G28" s="110"/>
    </row>
    <row r="29" spans="1:7" ht="47.25" customHeight="1">
      <c r="A29" s="89" t="s">
        <v>246</v>
      </c>
      <c r="B29" s="90"/>
      <c r="C29" s="90"/>
      <c r="D29" s="90"/>
      <c r="E29" s="90"/>
      <c r="F29" s="90"/>
      <c r="G29" s="90"/>
    </row>
    <row r="30" spans="1:7" ht="15.75" customHeight="1">
      <c r="A30" s="138" t="s">
        <v>96</v>
      </c>
      <c r="B30" s="138"/>
      <c r="C30" s="138"/>
      <c r="D30" s="138"/>
      <c r="E30" s="138"/>
      <c r="F30" s="138"/>
      <c r="G30" s="138"/>
    </row>
    <row r="31" spans="1:7" ht="26.25" customHeight="1">
      <c r="A31" s="89" t="s">
        <v>246</v>
      </c>
      <c r="B31" s="142"/>
      <c r="C31" s="142"/>
      <c r="D31" s="142"/>
      <c r="E31" s="142"/>
      <c r="F31" s="142"/>
      <c r="G31" s="142"/>
    </row>
    <row r="32" spans="1:7" ht="31.2">
      <c r="A32" s="18" t="s">
        <v>6</v>
      </c>
      <c r="B32" s="141" t="s">
        <v>69</v>
      </c>
      <c r="C32" s="141"/>
      <c r="D32" s="18" t="s">
        <v>7</v>
      </c>
      <c r="E32" s="139" t="s">
        <v>8</v>
      </c>
      <c r="F32" s="140"/>
      <c r="G32" s="19" t="s">
        <v>9</v>
      </c>
    </row>
    <row r="33" spans="1:7" s="37" customFormat="1" ht="45" customHeight="1">
      <c r="A33" s="149" t="s">
        <v>10</v>
      </c>
      <c r="B33" s="143" t="s">
        <v>191</v>
      </c>
      <c r="C33" s="144"/>
      <c r="D33" s="33" t="s">
        <v>190</v>
      </c>
      <c r="E33" s="84" t="s">
        <v>188</v>
      </c>
      <c r="F33" s="85"/>
      <c r="G33" s="98" t="s">
        <v>189</v>
      </c>
    </row>
    <row r="34" spans="1:7" ht="45" customHeight="1">
      <c r="A34" s="150"/>
      <c r="B34" s="145"/>
      <c r="C34" s="146"/>
      <c r="D34" s="95" t="s">
        <v>204</v>
      </c>
      <c r="E34" s="143" t="s">
        <v>192</v>
      </c>
      <c r="F34" s="144"/>
      <c r="G34" s="100"/>
    </row>
    <row r="35" spans="1:7" ht="81.75" customHeight="1">
      <c r="A35" s="151"/>
      <c r="B35" s="147"/>
      <c r="C35" s="148"/>
      <c r="D35" s="96"/>
      <c r="E35" s="147"/>
      <c r="F35" s="148"/>
      <c r="G35" s="31" t="s">
        <v>193</v>
      </c>
    </row>
    <row r="36" spans="1:7" ht="93" customHeight="1">
      <c r="A36" s="21" t="s">
        <v>11</v>
      </c>
      <c r="B36" s="90" t="s">
        <v>194</v>
      </c>
      <c r="C36" s="90"/>
      <c r="D36" s="95" t="s">
        <v>195</v>
      </c>
      <c r="E36" s="84" t="s">
        <v>196</v>
      </c>
      <c r="F36" s="85"/>
      <c r="G36" s="31" t="s">
        <v>197</v>
      </c>
    </row>
    <row r="37" spans="1:7" ht="78.75" customHeight="1">
      <c r="A37" s="21" t="s">
        <v>12</v>
      </c>
      <c r="B37" s="90" t="s">
        <v>198</v>
      </c>
      <c r="C37" s="90"/>
      <c r="D37" s="97"/>
      <c r="E37" s="84" t="s">
        <v>199</v>
      </c>
      <c r="F37" s="85"/>
      <c r="G37" s="31" t="s">
        <v>200</v>
      </c>
    </row>
    <row r="38" spans="1:7" ht="102.75" customHeight="1">
      <c r="A38" s="25" t="s">
        <v>67</v>
      </c>
      <c r="B38" s="84" t="s">
        <v>201</v>
      </c>
      <c r="C38" s="85"/>
      <c r="D38" s="96"/>
      <c r="E38" s="84" t="s">
        <v>202</v>
      </c>
      <c r="F38" s="85"/>
      <c r="G38" s="31" t="s">
        <v>203</v>
      </c>
    </row>
    <row r="39" spans="1:7" ht="48" customHeight="1">
      <c r="A39" s="90" t="s">
        <v>79</v>
      </c>
      <c r="B39" s="90"/>
      <c r="C39" s="90"/>
      <c r="D39" s="90"/>
      <c r="E39" s="90"/>
      <c r="F39" s="90"/>
      <c r="G39" s="90"/>
    </row>
    <row r="40" spans="1:7" ht="15.6">
      <c r="A40" s="5"/>
      <c r="B40" s="5"/>
      <c r="C40" s="5"/>
      <c r="D40" s="5"/>
      <c r="E40" s="5"/>
      <c r="F40" s="5"/>
      <c r="G40" s="5"/>
    </row>
    <row r="41" spans="1:7" ht="18">
      <c r="A41" s="137" t="s">
        <v>89</v>
      </c>
      <c r="B41" s="137"/>
      <c r="C41" s="137"/>
      <c r="D41" s="137"/>
      <c r="E41" s="137"/>
      <c r="F41" s="137"/>
      <c r="G41" s="137"/>
    </row>
    <row r="42" spans="1:7" ht="17.399999999999999">
      <c r="A42" s="110" t="s">
        <v>100</v>
      </c>
      <c r="B42" s="110"/>
      <c r="C42" s="110"/>
      <c r="D42" s="110"/>
      <c r="E42" s="110"/>
      <c r="F42" s="110"/>
      <c r="G42" s="110"/>
    </row>
    <row r="43" spans="1:7" ht="15.6">
      <c r="A43" s="6" t="s">
        <v>13</v>
      </c>
      <c r="B43" s="175" t="s">
        <v>57</v>
      </c>
      <c r="C43" s="175"/>
      <c r="D43" s="175"/>
      <c r="E43" s="175" t="s">
        <v>71</v>
      </c>
      <c r="F43" s="175"/>
      <c r="G43" s="175"/>
    </row>
    <row r="44" spans="1:7" ht="15.6">
      <c r="A44" s="21" t="s">
        <v>15</v>
      </c>
      <c r="B44" s="136" t="s">
        <v>247</v>
      </c>
      <c r="C44" s="173"/>
      <c r="D44" s="174"/>
      <c r="E44" s="123" t="s">
        <v>237</v>
      </c>
      <c r="F44" s="171"/>
      <c r="G44" s="172"/>
    </row>
    <row r="45" spans="1:7" ht="15.6" customHeight="1">
      <c r="A45" s="21" t="s">
        <v>16</v>
      </c>
      <c r="B45" s="136" t="s">
        <v>247</v>
      </c>
      <c r="C45" s="173"/>
      <c r="D45" s="174"/>
      <c r="E45" s="123" t="s">
        <v>237</v>
      </c>
      <c r="F45" s="171"/>
      <c r="G45" s="172"/>
    </row>
    <row r="46" spans="1:7" ht="15.6" customHeight="1">
      <c r="A46" s="21" t="s">
        <v>17</v>
      </c>
      <c r="B46" s="136" t="s">
        <v>247</v>
      </c>
      <c r="C46" s="173"/>
      <c r="D46" s="174"/>
      <c r="E46" s="123" t="s">
        <v>237</v>
      </c>
      <c r="F46" s="171"/>
      <c r="G46" s="172"/>
    </row>
    <row r="47" spans="1:7" ht="15.6" customHeight="1">
      <c r="A47" s="21" t="s">
        <v>18</v>
      </c>
      <c r="B47" s="136" t="s">
        <v>247</v>
      </c>
      <c r="C47" s="173"/>
      <c r="D47" s="174"/>
      <c r="E47" s="123" t="s">
        <v>237</v>
      </c>
      <c r="F47" s="171"/>
      <c r="G47" s="172"/>
    </row>
    <row r="48" spans="1:7" ht="15.6" customHeight="1">
      <c r="A48" s="21" t="s">
        <v>21</v>
      </c>
      <c r="B48" s="136" t="s">
        <v>247</v>
      </c>
      <c r="C48" s="173"/>
      <c r="D48" s="174"/>
      <c r="E48" s="123" t="s">
        <v>237</v>
      </c>
      <c r="F48" s="171"/>
      <c r="G48" s="172"/>
    </row>
    <row r="49" spans="1:7" ht="15.6" customHeight="1">
      <c r="A49" s="33" t="s">
        <v>22</v>
      </c>
      <c r="B49" s="136" t="s">
        <v>247</v>
      </c>
      <c r="C49" s="173"/>
      <c r="D49" s="174"/>
      <c r="E49" s="123" t="s">
        <v>237</v>
      </c>
      <c r="F49" s="171"/>
      <c r="G49" s="172"/>
    </row>
    <row r="50" spans="1:7" ht="15.6" customHeight="1">
      <c r="A50" s="33" t="s">
        <v>60</v>
      </c>
      <c r="B50" s="136" t="s">
        <v>247</v>
      </c>
      <c r="C50" s="173"/>
      <c r="D50" s="174"/>
      <c r="E50" s="123" t="s">
        <v>237</v>
      </c>
      <c r="F50" s="171"/>
      <c r="G50" s="172"/>
    </row>
    <row r="51" spans="1:7" ht="15.6" customHeight="1">
      <c r="A51" s="33" t="s">
        <v>61</v>
      </c>
      <c r="B51" s="136" t="s">
        <v>247</v>
      </c>
      <c r="C51" s="173"/>
      <c r="D51" s="174"/>
      <c r="E51" s="123" t="s">
        <v>237</v>
      </c>
      <c r="F51" s="171"/>
      <c r="G51" s="172"/>
    </row>
    <row r="52" spans="1:7" ht="15.6" customHeight="1">
      <c r="A52" s="33" t="s">
        <v>62</v>
      </c>
      <c r="B52" s="136" t="s">
        <v>247</v>
      </c>
      <c r="C52" s="173"/>
      <c r="D52" s="174"/>
      <c r="E52" s="123" t="s">
        <v>237</v>
      </c>
      <c r="F52" s="171"/>
      <c r="G52" s="172"/>
    </row>
    <row r="53" spans="1:7" ht="15.6" customHeight="1">
      <c r="A53" s="33" t="s">
        <v>63</v>
      </c>
      <c r="B53" s="136" t="s">
        <v>247</v>
      </c>
      <c r="C53" s="173"/>
      <c r="D53" s="174"/>
      <c r="E53" s="123" t="s">
        <v>237</v>
      </c>
      <c r="F53" s="171"/>
      <c r="G53" s="172"/>
    </row>
    <row r="54" spans="1:7" ht="15.6" customHeight="1">
      <c r="A54" s="33" t="s">
        <v>64</v>
      </c>
      <c r="B54" s="136" t="s">
        <v>247</v>
      </c>
      <c r="C54" s="173"/>
      <c r="D54" s="174"/>
      <c r="E54" s="123" t="s">
        <v>237</v>
      </c>
      <c r="F54" s="171"/>
      <c r="G54" s="172"/>
    </row>
    <row r="55" spans="1:7" ht="15.6" customHeight="1">
      <c r="A55" s="33" t="s">
        <v>65</v>
      </c>
      <c r="B55" s="136" t="s">
        <v>247</v>
      </c>
      <c r="C55" s="173"/>
      <c r="D55" s="174"/>
      <c r="E55" s="123" t="s">
        <v>237</v>
      </c>
      <c r="F55" s="171"/>
      <c r="G55" s="172"/>
    </row>
    <row r="56" spans="1:7" ht="45.75" customHeight="1">
      <c r="A56" s="68" t="s">
        <v>78</v>
      </c>
      <c r="B56" s="68"/>
      <c r="C56" s="68"/>
      <c r="D56" s="68"/>
      <c r="E56" s="68"/>
      <c r="F56" s="68"/>
      <c r="G56" s="68"/>
    </row>
    <row r="57" spans="1:7" ht="15.6">
      <c r="A57" s="7"/>
      <c r="B57" s="8"/>
      <c r="C57" s="8"/>
      <c r="D57" s="8"/>
      <c r="E57" s="8"/>
      <c r="F57" s="8"/>
      <c r="G57" s="8"/>
    </row>
    <row r="58" spans="1:7" ht="17.399999999999999">
      <c r="A58" s="110" t="s">
        <v>101</v>
      </c>
      <c r="B58" s="110"/>
      <c r="C58" s="110"/>
      <c r="D58" s="110"/>
      <c r="E58" s="110"/>
      <c r="F58" s="110"/>
      <c r="G58" s="110"/>
    </row>
    <row r="59" spans="1:7" ht="15.6">
      <c r="A59" s="6" t="s">
        <v>13</v>
      </c>
      <c r="B59" s="175" t="s">
        <v>14</v>
      </c>
      <c r="C59" s="175"/>
      <c r="D59" s="175"/>
      <c r="E59" s="75" t="s">
        <v>70</v>
      </c>
      <c r="F59" s="75"/>
      <c r="G59" s="75"/>
    </row>
    <row r="60" spans="1:7" ht="15.75" customHeight="1">
      <c r="A60" s="21" t="s">
        <v>15</v>
      </c>
      <c r="B60" s="136">
        <v>1</v>
      </c>
      <c r="C60" s="173"/>
      <c r="D60" s="174"/>
      <c r="E60" s="101" t="s">
        <v>187</v>
      </c>
      <c r="F60" s="102"/>
      <c r="G60" s="103"/>
    </row>
    <row r="61" spans="1:7" ht="15.6">
      <c r="A61" s="21" t="s">
        <v>16</v>
      </c>
      <c r="B61" s="136">
        <v>1</v>
      </c>
      <c r="C61" s="116"/>
      <c r="D61" s="85"/>
      <c r="E61" s="104"/>
      <c r="F61" s="105"/>
      <c r="G61" s="106"/>
    </row>
    <row r="62" spans="1:7" ht="15.6">
      <c r="A62" s="21" t="s">
        <v>17</v>
      </c>
      <c r="B62" s="136" t="s">
        <v>238</v>
      </c>
      <c r="C62" s="116"/>
      <c r="D62" s="85"/>
      <c r="E62" s="104"/>
      <c r="F62" s="105"/>
      <c r="G62" s="106"/>
    </row>
    <row r="63" spans="1:7" ht="15.6">
      <c r="A63" s="21" t="s">
        <v>18</v>
      </c>
      <c r="B63" s="136" t="s">
        <v>239</v>
      </c>
      <c r="C63" s="116"/>
      <c r="D63" s="85"/>
      <c r="E63" s="104"/>
      <c r="F63" s="105"/>
      <c r="G63" s="106"/>
    </row>
    <row r="64" spans="1:7" ht="15.6">
      <c r="A64" s="21" t="s">
        <v>21</v>
      </c>
      <c r="B64" s="136" t="s">
        <v>239</v>
      </c>
      <c r="C64" s="116"/>
      <c r="D64" s="85"/>
      <c r="E64" s="104"/>
      <c r="F64" s="105"/>
      <c r="G64" s="106"/>
    </row>
    <row r="65" spans="1:7" ht="15.6">
      <c r="A65" s="21" t="s">
        <v>22</v>
      </c>
      <c r="B65" s="136" t="s">
        <v>239</v>
      </c>
      <c r="C65" s="116"/>
      <c r="D65" s="85"/>
      <c r="E65" s="104"/>
      <c r="F65" s="105"/>
      <c r="G65" s="106"/>
    </row>
    <row r="66" spans="1:7" ht="15.6">
      <c r="A66" s="21" t="s">
        <v>60</v>
      </c>
      <c r="B66" s="136" t="s">
        <v>239</v>
      </c>
      <c r="C66" s="116"/>
      <c r="D66" s="85"/>
      <c r="E66" s="104"/>
      <c r="F66" s="105"/>
      <c r="G66" s="106"/>
    </row>
    <row r="67" spans="1:7" ht="15.6">
      <c r="A67" s="21" t="s">
        <v>61</v>
      </c>
      <c r="B67" s="136" t="s">
        <v>239</v>
      </c>
      <c r="C67" s="116"/>
      <c r="D67" s="85"/>
      <c r="E67" s="104"/>
      <c r="F67" s="105"/>
      <c r="G67" s="106"/>
    </row>
    <row r="68" spans="1:7" ht="15.6">
      <c r="A68" s="21" t="s">
        <v>66</v>
      </c>
      <c r="B68" s="136" t="s">
        <v>239</v>
      </c>
      <c r="C68" s="116"/>
      <c r="D68" s="85"/>
      <c r="E68" s="104"/>
      <c r="F68" s="105"/>
      <c r="G68" s="106"/>
    </row>
    <row r="69" spans="1:7" ht="15.6">
      <c r="A69" s="21" t="s">
        <v>63</v>
      </c>
      <c r="B69" s="136" t="s">
        <v>239</v>
      </c>
      <c r="C69" s="116"/>
      <c r="D69" s="85"/>
      <c r="E69" s="104"/>
      <c r="F69" s="105"/>
      <c r="G69" s="106"/>
    </row>
    <row r="70" spans="1:7" ht="15.6">
      <c r="A70" s="21" t="s">
        <v>64</v>
      </c>
      <c r="B70" s="136" t="s">
        <v>239</v>
      </c>
      <c r="C70" s="116"/>
      <c r="D70" s="85"/>
      <c r="E70" s="104"/>
      <c r="F70" s="105"/>
      <c r="G70" s="106"/>
    </row>
    <row r="71" spans="1:7" ht="15.6">
      <c r="A71" s="21" t="s">
        <v>65</v>
      </c>
      <c r="B71" s="136" t="s">
        <v>239</v>
      </c>
      <c r="C71" s="116"/>
      <c r="D71" s="85"/>
      <c r="E71" s="107"/>
      <c r="F71" s="108"/>
      <c r="G71" s="109"/>
    </row>
    <row r="72" spans="1:7" ht="48" customHeight="1">
      <c r="A72" s="68" t="s">
        <v>78</v>
      </c>
      <c r="B72" s="94"/>
      <c r="C72" s="94"/>
      <c r="D72" s="94"/>
      <c r="E72" s="94"/>
      <c r="F72" s="94"/>
      <c r="G72" s="94"/>
    </row>
    <row r="73" spans="1:7" ht="15.6">
      <c r="A73" s="2"/>
      <c r="B73" s="2"/>
      <c r="C73" s="2"/>
      <c r="D73" s="2"/>
      <c r="E73" s="2"/>
      <c r="F73" s="2"/>
      <c r="G73" s="2"/>
    </row>
    <row r="74" spans="1:7" ht="17.399999999999999">
      <c r="A74" s="110" t="s">
        <v>90</v>
      </c>
      <c r="B74" s="110"/>
      <c r="C74" s="110"/>
      <c r="D74" s="110"/>
      <c r="E74" s="110"/>
      <c r="F74" s="110"/>
      <c r="G74" s="110"/>
    </row>
    <row r="75" spans="1:7" ht="15.6">
      <c r="A75" s="9" t="s">
        <v>13</v>
      </c>
      <c r="B75" s="9" t="s">
        <v>19</v>
      </c>
      <c r="C75" s="76" t="s">
        <v>20</v>
      </c>
      <c r="D75" s="78"/>
      <c r="E75" s="76" t="s">
        <v>99</v>
      </c>
      <c r="F75" s="78"/>
      <c r="G75" s="9" t="s">
        <v>72</v>
      </c>
    </row>
    <row r="76" spans="1:7" ht="15.6">
      <c r="A76" s="22" t="s">
        <v>15</v>
      </c>
      <c r="B76" s="32">
        <v>0</v>
      </c>
      <c r="C76" s="69">
        <v>0</v>
      </c>
      <c r="D76" s="71"/>
      <c r="E76" s="69">
        <v>0</v>
      </c>
      <c r="F76" s="71"/>
      <c r="G76" s="98" t="s">
        <v>215</v>
      </c>
    </row>
    <row r="77" spans="1:7" ht="15.6">
      <c r="A77" s="22" t="s">
        <v>16</v>
      </c>
      <c r="B77" s="32">
        <v>1</v>
      </c>
      <c r="C77" s="69">
        <v>1</v>
      </c>
      <c r="D77" s="71"/>
      <c r="E77" s="69">
        <v>0</v>
      </c>
      <c r="F77" s="71"/>
      <c r="G77" s="99"/>
    </row>
    <row r="78" spans="1:7" ht="15.6">
      <c r="A78" s="22" t="s">
        <v>17</v>
      </c>
      <c r="B78" s="32">
        <v>0</v>
      </c>
      <c r="C78" s="69">
        <v>0</v>
      </c>
      <c r="D78" s="71"/>
      <c r="E78" s="69">
        <v>0</v>
      </c>
      <c r="F78" s="71"/>
      <c r="G78" s="99"/>
    </row>
    <row r="79" spans="1:7" ht="15.6">
      <c r="A79" s="22" t="s">
        <v>18</v>
      </c>
      <c r="B79" s="32" t="s">
        <v>239</v>
      </c>
      <c r="C79" s="69" t="s">
        <v>239</v>
      </c>
      <c r="D79" s="71"/>
      <c r="E79" s="69" t="s">
        <v>239</v>
      </c>
      <c r="F79" s="71"/>
      <c r="G79" s="99"/>
    </row>
    <row r="80" spans="1:7" ht="15.6">
      <c r="A80" s="22" t="s">
        <v>21</v>
      </c>
      <c r="B80" s="53" t="s">
        <v>239</v>
      </c>
      <c r="C80" s="69" t="s">
        <v>239</v>
      </c>
      <c r="D80" s="71"/>
      <c r="E80" s="69" t="s">
        <v>239</v>
      </c>
      <c r="F80" s="71"/>
      <c r="G80" s="99"/>
    </row>
    <row r="81" spans="1:7" ht="15.6">
      <c r="A81" s="22" t="s">
        <v>22</v>
      </c>
      <c r="B81" s="53" t="s">
        <v>239</v>
      </c>
      <c r="C81" s="69" t="s">
        <v>239</v>
      </c>
      <c r="D81" s="71"/>
      <c r="E81" s="69" t="s">
        <v>239</v>
      </c>
      <c r="F81" s="71"/>
      <c r="G81" s="99"/>
    </row>
    <row r="82" spans="1:7" ht="15.6">
      <c r="A82" s="22" t="s">
        <v>60</v>
      </c>
      <c r="B82" s="53" t="s">
        <v>239</v>
      </c>
      <c r="C82" s="69" t="s">
        <v>239</v>
      </c>
      <c r="D82" s="71"/>
      <c r="E82" s="69" t="s">
        <v>239</v>
      </c>
      <c r="F82" s="71"/>
      <c r="G82" s="99"/>
    </row>
    <row r="83" spans="1:7" ht="15.6">
      <c r="A83" s="22" t="s">
        <v>61</v>
      </c>
      <c r="B83" s="53" t="s">
        <v>239</v>
      </c>
      <c r="C83" s="69" t="s">
        <v>239</v>
      </c>
      <c r="D83" s="71"/>
      <c r="E83" s="69" t="s">
        <v>239</v>
      </c>
      <c r="F83" s="71"/>
      <c r="G83" s="99"/>
    </row>
    <row r="84" spans="1:7" ht="15.6">
      <c r="A84" s="22" t="s">
        <v>66</v>
      </c>
      <c r="B84" s="53" t="s">
        <v>239</v>
      </c>
      <c r="C84" s="69" t="s">
        <v>239</v>
      </c>
      <c r="D84" s="71"/>
      <c r="E84" s="69" t="s">
        <v>239</v>
      </c>
      <c r="F84" s="71"/>
      <c r="G84" s="99"/>
    </row>
    <row r="85" spans="1:7" ht="15.6">
      <c r="A85" s="22" t="s">
        <v>63</v>
      </c>
      <c r="B85" s="53" t="s">
        <v>239</v>
      </c>
      <c r="C85" s="69" t="s">
        <v>239</v>
      </c>
      <c r="D85" s="71"/>
      <c r="E85" s="69" t="s">
        <v>239</v>
      </c>
      <c r="F85" s="71"/>
      <c r="G85" s="99"/>
    </row>
    <row r="86" spans="1:7" ht="15.6">
      <c r="A86" s="22" t="s">
        <v>64</v>
      </c>
      <c r="B86" s="53" t="s">
        <v>239</v>
      </c>
      <c r="C86" s="69" t="s">
        <v>239</v>
      </c>
      <c r="D86" s="71"/>
      <c r="E86" s="69" t="s">
        <v>239</v>
      </c>
      <c r="F86" s="71"/>
      <c r="G86" s="99"/>
    </row>
    <row r="87" spans="1:7" ht="15.6">
      <c r="A87" s="22" t="s">
        <v>65</v>
      </c>
      <c r="B87" s="53" t="s">
        <v>239</v>
      </c>
      <c r="C87" s="69" t="s">
        <v>239</v>
      </c>
      <c r="D87" s="71"/>
      <c r="E87" s="69" t="s">
        <v>239</v>
      </c>
      <c r="F87" s="71"/>
      <c r="G87" s="100"/>
    </row>
    <row r="88" spans="1:7" ht="47.25" customHeight="1">
      <c r="A88" s="68" t="s">
        <v>78</v>
      </c>
      <c r="B88" s="94"/>
      <c r="C88" s="94"/>
      <c r="D88" s="94"/>
      <c r="E88" s="94"/>
      <c r="F88" s="94"/>
      <c r="G88" s="94"/>
    </row>
    <row r="89" spans="1:7" ht="15.6">
      <c r="A89" s="7"/>
      <c r="B89" s="8"/>
      <c r="C89" s="8"/>
      <c r="D89" s="8"/>
      <c r="E89" s="8"/>
      <c r="F89" s="8"/>
      <c r="G89" s="8"/>
    </row>
    <row r="90" spans="1:7" ht="17.399999999999999">
      <c r="A90" s="110" t="s">
        <v>92</v>
      </c>
      <c r="B90" s="110"/>
      <c r="C90" s="110"/>
      <c r="D90" s="110"/>
      <c r="E90" s="110"/>
      <c r="F90" s="110"/>
      <c r="G90" s="110"/>
    </row>
    <row r="91" spans="1:7" ht="31.2">
      <c r="A91" s="9" t="s">
        <v>24</v>
      </c>
      <c r="B91" s="9" t="s">
        <v>25</v>
      </c>
      <c r="C91" s="9" t="s">
        <v>26</v>
      </c>
      <c r="D91" s="9" t="s">
        <v>27</v>
      </c>
      <c r="E91" s="9" t="s">
        <v>28</v>
      </c>
      <c r="F91" s="9" t="s">
        <v>29</v>
      </c>
      <c r="G91" s="6" t="s">
        <v>30</v>
      </c>
    </row>
    <row r="92" spans="1:7" ht="187.2">
      <c r="A92" s="50" t="s">
        <v>211</v>
      </c>
      <c r="B92" s="23" t="s">
        <v>205</v>
      </c>
      <c r="C92" s="39">
        <v>100250</v>
      </c>
      <c r="D92" s="53">
        <v>0</v>
      </c>
      <c r="E92" s="40">
        <v>0.9214</v>
      </c>
      <c r="F92" s="23" t="s">
        <v>206</v>
      </c>
      <c r="G92" s="98" t="s">
        <v>212</v>
      </c>
    </row>
    <row r="93" spans="1:7" ht="202.8">
      <c r="A93" s="50" t="s">
        <v>213</v>
      </c>
      <c r="B93" s="23" t="s">
        <v>207</v>
      </c>
      <c r="C93" s="39">
        <v>10800</v>
      </c>
      <c r="D93" s="53">
        <v>0</v>
      </c>
      <c r="E93" s="38">
        <v>0.90739999999999998</v>
      </c>
      <c r="F93" s="23" t="s">
        <v>208</v>
      </c>
      <c r="G93" s="99"/>
    </row>
    <row r="94" spans="1:7" ht="405.6">
      <c r="A94" s="50" t="s">
        <v>214</v>
      </c>
      <c r="B94" s="50" t="s">
        <v>209</v>
      </c>
      <c r="C94" s="39">
        <v>24900</v>
      </c>
      <c r="D94" s="53">
        <v>0</v>
      </c>
      <c r="E94" s="38">
        <v>0.95009999999999994</v>
      </c>
      <c r="F94" s="23" t="s">
        <v>210</v>
      </c>
      <c r="G94" s="100"/>
    </row>
    <row r="95" spans="1:7" ht="48" customHeight="1">
      <c r="A95" s="68" t="s">
        <v>77</v>
      </c>
      <c r="B95" s="94"/>
      <c r="C95" s="94"/>
      <c r="D95" s="94"/>
      <c r="E95" s="94"/>
      <c r="F95" s="94"/>
      <c r="G95" s="94"/>
    </row>
    <row r="96" spans="1:7" ht="15.6">
      <c r="A96" s="8"/>
      <c r="B96" s="8"/>
      <c r="C96" s="8"/>
      <c r="D96" s="8"/>
      <c r="E96" s="8"/>
      <c r="F96" s="8"/>
      <c r="G96" s="8"/>
    </row>
    <row r="97" spans="1:7" ht="17.399999999999999">
      <c r="A97" s="110" t="s">
        <v>93</v>
      </c>
      <c r="B97" s="110"/>
      <c r="C97" s="110"/>
      <c r="D97" s="110"/>
      <c r="E97" s="110"/>
      <c r="F97" s="110"/>
      <c r="G97" s="110"/>
    </row>
    <row r="98" spans="1:7" ht="31.2">
      <c r="A98" s="9" t="s">
        <v>31</v>
      </c>
      <c r="B98" s="9" t="s">
        <v>32</v>
      </c>
      <c r="C98" s="10" t="s">
        <v>74</v>
      </c>
      <c r="D98" s="9" t="s">
        <v>33</v>
      </c>
      <c r="E98" s="9" t="s">
        <v>34</v>
      </c>
      <c r="F98" s="6" t="s">
        <v>35</v>
      </c>
      <c r="G98" s="9" t="s">
        <v>36</v>
      </c>
    </row>
    <row r="99" spans="1:7" ht="69">
      <c r="A99" s="56">
        <v>439747</v>
      </c>
      <c r="B99" s="57" t="s">
        <v>259</v>
      </c>
      <c r="C99" s="58">
        <v>45368</v>
      </c>
      <c r="D99" s="56">
        <v>196000000</v>
      </c>
      <c r="E99" s="57" t="s">
        <v>260</v>
      </c>
      <c r="F99" s="59" t="s">
        <v>261</v>
      </c>
      <c r="G99" s="67" t="s">
        <v>262</v>
      </c>
    </row>
    <row r="100" spans="1:7" ht="100.8">
      <c r="A100" s="56">
        <v>405993</v>
      </c>
      <c r="B100" s="57" t="s">
        <v>263</v>
      </c>
      <c r="C100" s="58">
        <v>45369</v>
      </c>
      <c r="D100" s="56">
        <v>279000000</v>
      </c>
      <c r="E100" s="57" t="s">
        <v>260</v>
      </c>
      <c r="F100" s="59" t="s">
        <v>261</v>
      </c>
      <c r="G100" s="67" t="s">
        <v>264</v>
      </c>
    </row>
    <row r="101" spans="1:7" ht="100.8">
      <c r="A101" s="56">
        <v>411757</v>
      </c>
      <c r="B101" s="57" t="s">
        <v>265</v>
      </c>
      <c r="C101" s="58">
        <v>45371</v>
      </c>
      <c r="D101" s="56">
        <v>273600000</v>
      </c>
      <c r="E101" s="57" t="s">
        <v>260</v>
      </c>
      <c r="F101" s="59" t="s">
        <v>261</v>
      </c>
      <c r="G101" s="67" t="s">
        <v>266</v>
      </c>
    </row>
    <row r="102" spans="1:7" ht="86.4">
      <c r="A102" s="56">
        <v>414398</v>
      </c>
      <c r="B102" s="57" t="s">
        <v>267</v>
      </c>
      <c r="C102" s="58">
        <v>45372</v>
      </c>
      <c r="D102" s="56">
        <v>240000000</v>
      </c>
      <c r="E102" s="57" t="s">
        <v>268</v>
      </c>
      <c r="F102" s="59" t="s">
        <v>261</v>
      </c>
      <c r="G102" s="67" t="s">
        <v>269</v>
      </c>
    </row>
    <row r="103" spans="1:7" ht="100.8">
      <c r="A103" s="56">
        <v>428665</v>
      </c>
      <c r="B103" s="57" t="s">
        <v>270</v>
      </c>
      <c r="C103" s="58">
        <v>45355</v>
      </c>
      <c r="D103" s="56">
        <v>7200000000</v>
      </c>
      <c r="E103" s="57" t="s">
        <v>271</v>
      </c>
      <c r="F103" s="59" t="s">
        <v>261</v>
      </c>
      <c r="G103" s="67" t="s">
        <v>272</v>
      </c>
    </row>
    <row r="104" spans="1:7" ht="72">
      <c r="A104" s="60">
        <v>441571</v>
      </c>
      <c r="B104" s="61" t="s">
        <v>273</v>
      </c>
      <c r="C104" s="58">
        <v>45371</v>
      </c>
      <c r="D104" s="60">
        <v>160000000</v>
      </c>
      <c r="E104" s="61" t="s">
        <v>274</v>
      </c>
      <c r="F104" s="59" t="s">
        <v>261</v>
      </c>
      <c r="G104" s="67" t="s">
        <v>275</v>
      </c>
    </row>
    <row r="105" spans="1:7" ht="110.4">
      <c r="A105" s="60">
        <v>442585</v>
      </c>
      <c r="B105" s="61" t="s">
        <v>276</v>
      </c>
      <c r="C105" s="58">
        <v>45371</v>
      </c>
      <c r="D105" s="60">
        <v>223500000</v>
      </c>
      <c r="E105" s="61" t="s">
        <v>277</v>
      </c>
      <c r="F105" s="59" t="s">
        <v>261</v>
      </c>
      <c r="G105" s="67" t="s">
        <v>278</v>
      </c>
    </row>
    <row r="106" spans="1:7" ht="110.4">
      <c r="A106" s="60">
        <v>442653</v>
      </c>
      <c r="B106" s="61" t="s">
        <v>279</v>
      </c>
      <c r="C106" s="58">
        <v>45373</v>
      </c>
      <c r="D106" s="60">
        <v>14740000</v>
      </c>
      <c r="E106" s="61" t="s">
        <v>280</v>
      </c>
      <c r="F106" s="59" t="s">
        <v>261</v>
      </c>
      <c r="G106" s="67" t="s">
        <v>281</v>
      </c>
    </row>
    <row r="107" spans="1:7" ht="138">
      <c r="A107" s="60">
        <v>442700</v>
      </c>
      <c r="B107" s="61" t="s">
        <v>282</v>
      </c>
      <c r="C107" s="58">
        <v>45372</v>
      </c>
      <c r="D107" s="60">
        <v>297560000</v>
      </c>
      <c r="E107" s="61" t="s">
        <v>283</v>
      </c>
      <c r="F107" s="59" t="s">
        <v>261</v>
      </c>
      <c r="G107" s="67" t="s">
        <v>284</v>
      </c>
    </row>
    <row r="108" spans="1:7" ht="124.2">
      <c r="A108" s="60">
        <v>442830</v>
      </c>
      <c r="B108" s="61" t="s">
        <v>285</v>
      </c>
      <c r="C108" s="58">
        <v>45376</v>
      </c>
      <c r="D108" s="60">
        <v>19755999</v>
      </c>
      <c r="E108" s="61" t="s">
        <v>136</v>
      </c>
      <c r="F108" s="59" t="s">
        <v>261</v>
      </c>
      <c r="G108" s="67" t="s">
        <v>286</v>
      </c>
    </row>
    <row r="109" spans="1:7" ht="124.2">
      <c r="A109" s="60">
        <v>442805</v>
      </c>
      <c r="B109" s="61" t="s">
        <v>287</v>
      </c>
      <c r="C109" s="58">
        <v>45376</v>
      </c>
      <c r="D109" s="60">
        <v>87000000</v>
      </c>
      <c r="E109" s="61" t="s">
        <v>136</v>
      </c>
      <c r="F109" s="59" t="s">
        <v>261</v>
      </c>
      <c r="G109" s="67" t="s">
        <v>288</v>
      </c>
    </row>
    <row r="110" spans="1:7" ht="15.6">
      <c r="A110" s="2"/>
      <c r="B110" s="2"/>
      <c r="C110" s="2"/>
      <c r="D110" s="2"/>
      <c r="E110" s="2"/>
      <c r="F110" s="2"/>
      <c r="G110" s="2"/>
    </row>
    <row r="111" spans="1:7" ht="17.399999999999999">
      <c r="A111" s="110" t="s">
        <v>94</v>
      </c>
      <c r="B111" s="110"/>
      <c r="C111" s="110"/>
      <c r="D111" s="110"/>
      <c r="E111" s="110"/>
      <c r="F111" s="110"/>
      <c r="G111" s="110"/>
    </row>
    <row r="112" spans="1:7" ht="31.2">
      <c r="A112" s="76" t="s">
        <v>91</v>
      </c>
      <c r="B112" s="78"/>
      <c r="C112" s="9" t="s">
        <v>24</v>
      </c>
      <c r="D112" s="9" t="s">
        <v>37</v>
      </c>
      <c r="E112" s="9" t="s">
        <v>38</v>
      </c>
      <c r="F112" s="9" t="s">
        <v>39</v>
      </c>
      <c r="G112" s="6" t="s">
        <v>40</v>
      </c>
    </row>
    <row r="113" spans="1:7" ht="31.2">
      <c r="A113" s="54">
        <v>200</v>
      </c>
      <c r="B113" s="62"/>
      <c r="C113" s="62" t="s">
        <v>137</v>
      </c>
      <c r="D113" s="63">
        <f>SUM(D114:D122)</f>
        <v>42423518338</v>
      </c>
      <c r="E113" s="63">
        <f>SUM(E114:E122)</f>
        <v>3431241775</v>
      </c>
      <c r="F113" s="63">
        <f>SUM(F114:F122)</f>
        <v>38992276563</v>
      </c>
      <c r="G113" s="98" t="s">
        <v>240</v>
      </c>
    </row>
    <row r="114" spans="1:7" ht="15.6">
      <c r="A114" s="53"/>
      <c r="B114" s="50">
        <v>210</v>
      </c>
      <c r="C114" s="50" t="s">
        <v>143</v>
      </c>
      <c r="D114" s="30">
        <v>1860000000</v>
      </c>
      <c r="E114" s="30">
        <v>301831572</v>
      </c>
      <c r="F114" s="30">
        <f>D114-E114</f>
        <v>1558168428</v>
      </c>
      <c r="G114" s="99"/>
    </row>
    <row r="115" spans="1:7" ht="15.6">
      <c r="A115" s="53"/>
      <c r="B115" s="50">
        <v>220</v>
      </c>
      <c r="C115" s="50" t="s">
        <v>144</v>
      </c>
      <c r="D115" s="30">
        <v>460000000</v>
      </c>
      <c r="E115" s="30">
        <v>78272727</v>
      </c>
      <c r="F115" s="30">
        <f t="shared" ref="F115:F148" si="0">D115-E115</f>
        <v>381727273</v>
      </c>
      <c r="G115" s="99"/>
    </row>
    <row r="116" spans="1:7" ht="15.6">
      <c r="A116" s="53"/>
      <c r="B116" s="50">
        <v>230</v>
      </c>
      <c r="C116" s="50" t="s">
        <v>145</v>
      </c>
      <c r="D116" s="30">
        <v>3566846217</v>
      </c>
      <c r="E116" s="30">
        <v>759390636</v>
      </c>
      <c r="F116" s="30">
        <f t="shared" si="0"/>
        <v>2807455581</v>
      </c>
      <c r="G116" s="99"/>
    </row>
    <row r="117" spans="1:7" ht="15.6">
      <c r="A117" s="53"/>
      <c r="B117" s="50">
        <v>240</v>
      </c>
      <c r="C117" s="50" t="s">
        <v>146</v>
      </c>
      <c r="D117" s="30">
        <v>9721214050</v>
      </c>
      <c r="E117" s="30">
        <v>441229353</v>
      </c>
      <c r="F117" s="30">
        <f t="shared" si="0"/>
        <v>9279984697</v>
      </c>
      <c r="G117" s="99"/>
    </row>
    <row r="118" spans="1:7" ht="15.6">
      <c r="A118" s="53"/>
      <c r="B118" s="50">
        <v>250</v>
      </c>
      <c r="C118" s="50" t="s">
        <v>147</v>
      </c>
      <c r="D118" s="30">
        <v>3509789472</v>
      </c>
      <c r="E118" s="30">
        <v>635027558</v>
      </c>
      <c r="F118" s="30">
        <f t="shared" si="0"/>
        <v>2874761914</v>
      </c>
      <c r="G118" s="99"/>
    </row>
    <row r="119" spans="1:7" ht="15.6">
      <c r="A119" s="53"/>
      <c r="B119" s="50">
        <v>260</v>
      </c>
      <c r="C119" s="50" t="s">
        <v>148</v>
      </c>
      <c r="D119" s="30">
        <v>13483398599</v>
      </c>
      <c r="E119" s="30">
        <v>125452525</v>
      </c>
      <c r="F119" s="30">
        <f t="shared" si="0"/>
        <v>13357946074</v>
      </c>
      <c r="G119" s="99"/>
    </row>
    <row r="120" spans="1:7" ht="15.6">
      <c r="A120" s="53"/>
      <c r="B120" s="50">
        <v>270</v>
      </c>
      <c r="C120" s="50" t="s">
        <v>149</v>
      </c>
      <c r="D120" s="30">
        <v>7800000000</v>
      </c>
      <c r="E120" s="30">
        <v>1017267591</v>
      </c>
      <c r="F120" s="30">
        <f t="shared" si="0"/>
        <v>6782732409</v>
      </c>
      <c r="G120" s="99"/>
    </row>
    <row r="121" spans="1:7" ht="15.6">
      <c r="A121" s="53"/>
      <c r="B121" s="50">
        <v>280</v>
      </c>
      <c r="C121" s="50" t="s">
        <v>150</v>
      </c>
      <c r="D121" s="30">
        <v>1140000000</v>
      </c>
      <c r="E121" s="30">
        <v>72769813</v>
      </c>
      <c r="F121" s="30">
        <f t="shared" si="0"/>
        <v>1067230187</v>
      </c>
      <c r="G121" s="99"/>
    </row>
    <row r="122" spans="1:7" ht="15.6">
      <c r="A122" s="53"/>
      <c r="B122" s="50">
        <v>290</v>
      </c>
      <c r="C122" s="50" t="s">
        <v>151</v>
      </c>
      <c r="D122" s="30">
        <v>882270000</v>
      </c>
      <c r="E122" s="30">
        <v>0</v>
      </c>
      <c r="F122" s="30">
        <f t="shared" si="0"/>
        <v>882270000</v>
      </c>
      <c r="G122" s="99"/>
    </row>
    <row r="123" spans="1:7" ht="31.2">
      <c r="A123" s="54">
        <v>300</v>
      </c>
      <c r="B123" s="62"/>
      <c r="C123" s="62" t="s">
        <v>138</v>
      </c>
      <c r="D123" s="63">
        <f>SUM(D124:D130)</f>
        <v>11167567159</v>
      </c>
      <c r="E123" s="63">
        <f>SUM(E124:E130)</f>
        <v>778255553</v>
      </c>
      <c r="F123" s="63">
        <f>SUM(F124:F130)</f>
        <v>10389311606</v>
      </c>
      <c r="G123" s="99"/>
    </row>
    <row r="124" spans="1:7" ht="15.6">
      <c r="A124" s="53"/>
      <c r="B124" s="50">
        <v>310</v>
      </c>
      <c r="C124" s="50" t="s">
        <v>152</v>
      </c>
      <c r="D124" s="30">
        <v>50000000</v>
      </c>
      <c r="E124" s="30">
        <v>4151820</v>
      </c>
      <c r="F124" s="30">
        <f t="shared" si="0"/>
        <v>45848180</v>
      </c>
      <c r="G124" s="99"/>
    </row>
    <row r="125" spans="1:7" ht="15.6">
      <c r="A125" s="53"/>
      <c r="B125" s="50">
        <v>320</v>
      </c>
      <c r="C125" s="50" t="s">
        <v>153</v>
      </c>
      <c r="D125" s="30">
        <v>154093190</v>
      </c>
      <c r="E125" s="30">
        <v>0</v>
      </c>
      <c r="F125" s="30">
        <f t="shared" si="0"/>
        <v>154093190</v>
      </c>
      <c r="G125" s="99"/>
    </row>
    <row r="126" spans="1:7" ht="31.2">
      <c r="A126" s="53"/>
      <c r="B126" s="50">
        <v>330</v>
      </c>
      <c r="C126" s="50" t="s">
        <v>154</v>
      </c>
      <c r="D126" s="30">
        <v>264350000</v>
      </c>
      <c r="E126" s="30">
        <v>0</v>
      </c>
      <c r="F126" s="30">
        <f t="shared" si="0"/>
        <v>264350000</v>
      </c>
      <c r="G126" s="99"/>
    </row>
    <row r="127" spans="1:7" ht="15.6">
      <c r="A127" s="53"/>
      <c r="B127" s="50">
        <v>340</v>
      </c>
      <c r="C127" s="50" t="s">
        <v>155</v>
      </c>
      <c r="D127" s="30">
        <v>1646735028</v>
      </c>
      <c r="E127" s="30">
        <v>20685455</v>
      </c>
      <c r="F127" s="30">
        <f t="shared" si="0"/>
        <v>1626049573</v>
      </c>
      <c r="G127" s="99"/>
    </row>
    <row r="128" spans="1:7" ht="15.6">
      <c r="A128" s="53"/>
      <c r="B128" s="50">
        <v>350</v>
      </c>
      <c r="C128" s="50" t="s">
        <v>156</v>
      </c>
      <c r="D128" s="30">
        <v>4350676181</v>
      </c>
      <c r="E128" s="30">
        <v>324004818</v>
      </c>
      <c r="F128" s="30">
        <f t="shared" si="0"/>
        <v>4026671363</v>
      </c>
      <c r="G128" s="99"/>
    </row>
    <row r="129" spans="1:7" ht="15.6">
      <c r="A129" s="53"/>
      <c r="B129" s="50">
        <v>360</v>
      </c>
      <c r="C129" s="50" t="s">
        <v>157</v>
      </c>
      <c r="D129" s="30">
        <v>3016799972</v>
      </c>
      <c r="E129" s="30">
        <v>415198458</v>
      </c>
      <c r="F129" s="30">
        <f t="shared" si="0"/>
        <v>2601601514</v>
      </c>
      <c r="G129" s="99"/>
    </row>
    <row r="130" spans="1:7" ht="15.6">
      <c r="A130" s="53"/>
      <c r="B130" s="50">
        <v>390</v>
      </c>
      <c r="C130" s="50" t="s">
        <v>158</v>
      </c>
      <c r="D130" s="30">
        <v>1684912788</v>
      </c>
      <c r="E130" s="30">
        <v>14215002</v>
      </c>
      <c r="F130" s="30">
        <f t="shared" si="0"/>
        <v>1670697786</v>
      </c>
      <c r="G130" s="99"/>
    </row>
    <row r="131" spans="1:7" ht="15.6">
      <c r="A131" s="54">
        <v>500</v>
      </c>
      <c r="B131" s="62"/>
      <c r="C131" s="62" t="s">
        <v>139</v>
      </c>
      <c r="D131" s="63">
        <f>SUM(D132:D138)</f>
        <v>11518264750</v>
      </c>
      <c r="E131" s="63">
        <f>SUM(E132:E138)</f>
        <v>559681816</v>
      </c>
      <c r="F131" s="63">
        <f>SUM(F132:F138)</f>
        <v>10958582934</v>
      </c>
      <c r="G131" s="99"/>
    </row>
    <row r="132" spans="1:7" ht="15.6">
      <c r="A132" s="53"/>
      <c r="B132" s="50">
        <v>510</v>
      </c>
      <c r="C132" s="50" t="s">
        <v>159</v>
      </c>
      <c r="D132" s="30">
        <v>1000000000</v>
      </c>
      <c r="E132" s="30">
        <v>0</v>
      </c>
      <c r="F132" s="30">
        <f t="shared" si="0"/>
        <v>1000000000</v>
      </c>
      <c r="G132" s="99"/>
    </row>
    <row r="133" spans="1:7" ht="15.6">
      <c r="A133" s="53"/>
      <c r="B133" s="50">
        <v>520</v>
      </c>
      <c r="C133" s="50" t="s">
        <v>160</v>
      </c>
      <c r="D133" s="30">
        <v>3145050000</v>
      </c>
      <c r="E133" s="30">
        <v>0</v>
      </c>
      <c r="F133" s="30">
        <f t="shared" si="0"/>
        <v>3145050000</v>
      </c>
      <c r="G133" s="99"/>
    </row>
    <row r="134" spans="1:7" ht="31.2">
      <c r="A134" s="53"/>
      <c r="B134" s="50">
        <v>530</v>
      </c>
      <c r="C134" s="50" t="s">
        <v>161</v>
      </c>
      <c r="D134" s="30">
        <v>3383214750</v>
      </c>
      <c r="E134" s="30">
        <v>265136362</v>
      </c>
      <c r="F134" s="30">
        <f t="shared" si="0"/>
        <v>3118078388</v>
      </c>
      <c r="G134" s="99"/>
    </row>
    <row r="135" spans="1:7" ht="15.6">
      <c r="A135" s="53"/>
      <c r="B135" s="50">
        <v>540</v>
      </c>
      <c r="C135" s="50" t="s">
        <v>162</v>
      </c>
      <c r="D135" s="30">
        <v>2770000000</v>
      </c>
      <c r="E135" s="30">
        <v>294545454</v>
      </c>
      <c r="F135" s="30">
        <f t="shared" si="0"/>
        <v>2475454546</v>
      </c>
      <c r="G135" s="99"/>
    </row>
    <row r="136" spans="1:7" ht="15.6">
      <c r="A136" s="53"/>
      <c r="B136" s="50">
        <v>570</v>
      </c>
      <c r="C136" s="50" t="s">
        <v>163</v>
      </c>
      <c r="D136" s="30">
        <v>1020000000</v>
      </c>
      <c r="E136" s="30">
        <v>0</v>
      </c>
      <c r="F136" s="30">
        <f t="shared" si="0"/>
        <v>1020000000</v>
      </c>
      <c r="G136" s="99"/>
    </row>
    <row r="137" spans="1:7" ht="31.2">
      <c r="A137" s="53"/>
      <c r="B137" s="50">
        <v>580</v>
      </c>
      <c r="C137" s="50" t="s">
        <v>164</v>
      </c>
      <c r="D137" s="30">
        <v>0</v>
      </c>
      <c r="E137" s="30">
        <v>0</v>
      </c>
      <c r="F137" s="30">
        <f t="shared" si="0"/>
        <v>0</v>
      </c>
      <c r="G137" s="99"/>
    </row>
    <row r="138" spans="1:7" ht="31.2">
      <c r="A138" s="53"/>
      <c r="B138" s="50">
        <v>590</v>
      </c>
      <c r="C138" s="50" t="s">
        <v>165</v>
      </c>
      <c r="D138" s="30">
        <v>200000000</v>
      </c>
      <c r="E138" s="30">
        <v>0</v>
      </c>
      <c r="F138" s="30">
        <f t="shared" si="0"/>
        <v>200000000</v>
      </c>
      <c r="G138" s="99"/>
    </row>
    <row r="139" spans="1:7" ht="15.6">
      <c r="A139" s="54">
        <v>800</v>
      </c>
      <c r="B139" s="62"/>
      <c r="C139" s="62" t="s">
        <v>140</v>
      </c>
      <c r="D139" s="63">
        <f>SUM(D140:D146)</f>
        <v>28806500000</v>
      </c>
      <c r="E139" s="63">
        <f>SUM(E140:E146)</f>
        <v>6382043636</v>
      </c>
      <c r="F139" s="63">
        <f>SUM(F140:F146)</f>
        <v>22424456364</v>
      </c>
      <c r="G139" s="99"/>
    </row>
    <row r="140" spans="1:7" ht="46.8">
      <c r="A140" s="53"/>
      <c r="B140" s="50">
        <v>816</v>
      </c>
      <c r="C140" s="50" t="s">
        <v>166</v>
      </c>
      <c r="D140" s="30">
        <v>13000000000</v>
      </c>
      <c r="E140" s="30">
        <v>3005347998</v>
      </c>
      <c r="F140" s="30">
        <f t="shared" si="0"/>
        <v>9994652002</v>
      </c>
      <c r="G140" s="99"/>
    </row>
    <row r="141" spans="1:7" ht="31.2">
      <c r="A141" s="53"/>
      <c r="B141" s="50">
        <v>818</v>
      </c>
      <c r="C141" s="50" t="s">
        <v>167</v>
      </c>
      <c r="D141" s="30">
        <v>13000000000</v>
      </c>
      <c r="E141" s="30">
        <v>3005347998</v>
      </c>
      <c r="F141" s="30">
        <f t="shared" si="0"/>
        <v>9994652002</v>
      </c>
      <c r="G141" s="99"/>
    </row>
    <row r="142" spans="1:7" ht="15.6">
      <c r="A142" s="53"/>
      <c r="B142" s="50">
        <v>841</v>
      </c>
      <c r="C142" s="50" t="s">
        <v>168</v>
      </c>
      <c r="D142" s="30">
        <v>2179500000</v>
      </c>
      <c r="E142" s="30">
        <v>227100000</v>
      </c>
      <c r="F142" s="30">
        <f t="shared" si="0"/>
        <v>1952400000</v>
      </c>
      <c r="G142" s="99"/>
    </row>
    <row r="143" spans="1:7" ht="15.6">
      <c r="A143" s="53"/>
      <c r="B143" s="50">
        <v>845</v>
      </c>
      <c r="C143" s="50" t="s">
        <v>169</v>
      </c>
      <c r="D143" s="30">
        <v>50000000</v>
      </c>
      <c r="E143" s="30">
        <v>0</v>
      </c>
      <c r="F143" s="30">
        <f t="shared" si="0"/>
        <v>50000000</v>
      </c>
      <c r="G143" s="99"/>
    </row>
    <row r="144" spans="1:7" ht="31.2">
      <c r="A144" s="53"/>
      <c r="B144" s="50">
        <v>849</v>
      </c>
      <c r="C144" s="50" t="s">
        <v>170</v>
      </c>
      <c r="D144" s="30">
        <v>7000000</v>
      </c>
      <c r="E144" s="30">
        <v>0</v>
      </c>
      <c r="F144" s="30">
        <f t="shared" si="0"/>
        <v>7000000</v>
      </c>
      <c r="G144" s="99"/>
    </row>
    <row r="145" spans="1:7" ht="15.6">
      <c r="A145" s="53"/>
      <c r="B145" s="50">
        <v>851</v>
      </c>
      <c r="C145" s="50" t="s">
        <v>171</v>
      </c>
      <c r="D145" s="30">
        <v>500000000</v>
      </c>
      <c r="E145" s="30">
        <v>144247640</v>
      </c>
      <c r="F145" s="30">
        <f t="shared" si="0"/>
        <v>355752360</v>
      </c>
      <c r="G145" s="99"/>
    </row>
    <row r="146" spans="1:7" ht="46.8">
      <c r="A146" s="53"/>
      <c r="B146" s="50">
        <v>852</v>
      </c>
      <c r="C146" s="66" t="s">
        <v>172</v>
      </c>
      <c r="D146" s="30">
        <v>70000000</v>
      </c>
      <c r="E146" s="30">
        <v>0</v>
      </c>
      <c r="F146" s="30">
        <f t="shared" si="0"/>
        <v>70000000</v>
      </c>
      <c r="G146" s="99"/>
    </row>
    <row r="147" spans="1:7" ht="15.6">
      <c r="A147" s="54">
        <v>900</v>
      </c>
      <c r="B147" s="62"/>
      <c r="C147" s="62" t="s">
        <v>141</v>
      </c>
      <c r="D147" s="63">
        <f>SUM(D148)</f>
        <v>10743380000</v>
      </c>
      <c r="E147" s="63">
        <f>SUM(E148)</f>
        <v>812853356</v>
      </c>
      <c r="F147" s="63">
        <f>SUM(F148)</f>
        <v>9930526644</v>
      </c>
      <c r="G147" s="99"/>
    </row>
    <row r="148" spans="1:7" ht="31.2">
      <c r="A148" s="53"/>
      <c r="B148" s="50">
        <v>910</v>
      </c>
      <c r="C148" s="50" t="s">
        <v>173</v>
      </c>
      <c r="D148" s="30">
        <v>10743380000</v>
      </c>
      <c r="E148" s="30">
        <v>812853356</v>
      </c>
      <c r="F148" s="30">
        <f t="shared" si="0"/>
        <v>9930526644</v>
      </c>
      <c r="G148" s="99"/>
    </row>
    <row r="149" spans="1:7" ht="15.6">
      <c r="A149" s="82" t="s">
        <v>174</v>
      </c>
      <c r="B149" s="132"/>
      <c r="C149" s="83"/>
      <c r="D149" s="64">
        <f>+D147+D139+D131+D123+D113</f>
        <v>104659230247</v>
      </c>
      <c r="E149" s="64">
        <f>+E147+E139+E131+E123+E113</f>
        <v>11964076136</v>
      </c>
      <c r="F149" s="64">
        <f>+F147+F139+F131+F123+F113</f>
        <v>92695154111</v>
      </c>
      <c r="G149" s="99"/>
    </row>
    <row r="150" spans="1:7" ht="15.6">
      <c r="A150" s="8"/>
      <c r="B150" s="8"/>
      <c r="C150" s="8"/>
      <c r="D150" s="8"/>
      <c r="E150" s="8"/>
      <c r="F150" s="8"/>
      <c r="G150" s="8"/>
    </row>
    <row r="151" spans="1:7" ht="15.6">
      <c r="A151" s="8"/>
      <c r="B151" s="8"/>
      <c r="C151" s="8"/>
      <c r="D151" s="8"/>
      <c r="E151" s="8"/>
      <c r="F151" s="8"/>
      <c r="G151" s="8"/>
    </row>
    <row r="152" spans="1:7" ht="15.6">
      <c r="A152" s="8"/>
      <c r="B152" s="8"/>
      <c r="C152" s="8"/>
      <c r="D152" s="8"/>
      <c r="E152" s="8"/>
      <c r="F152" s="8"/>
      <c r="G152" s="8"/>
    </row>
    <row r="153" spans="1:7" ht="18">
      <c r="A153" s="176" t="s">
        <v>108</v>
      </c>
      <c r="B153" s="176"/>
      <c r="C153" s="176"/>
      <c r="D153" s="176"/>
      <c r="E153" s="176"/>
      <c r="F153" s="176"/>
      <c r="G153" s="176"/>
    </row>
    <row r="154" spans="1:7" ht="17.399999999999999">
      <c r="A154" s="110" t="s">
        <v>109</v>
      </c>
      <c r="B154" s="110"/>
      <c r="C154" s="110"/>
      <c r="D154" s="110"/>
      <c r="E154" s="110"/>
      <c r="F154" s="110"/>
      <c r="G154" s="110"/>
    </row>
    <row r="155" spans="1:7" ht="31.2">
      <c r="A155" s="6" t="s">
        <v>23</v>
      </c>
      <c r="B155" s="6" t="s">
        <v>42</v>
      </c>
      <c r="C155" s="82" t="s">
        <v>24</v>
      </c>
      <c r="D155" s="83"/>
      <c r="E155" s="82" t="s">
        <v>43</v>
      </c>
      <c r="F155" s="83"/>
      <c r="G155" s="6" t="s">
        <v>44</v>
      </c>
    </row>
    <row r="156" spans="1:7" ht="15.6">
      <c r="A156" s="24">
        <v>1</v>
      </c>
      <c r="B156" s="24" t="s">
        <v>142</v>
      </c>
      <c r="C156" s="84" t="s">
        <v>175</v>
      </c>
      <c r="D156" s="85"/>
      <c r="E156" s="84" t="s">
        <v>176</v>
      </c>
      <c r="F156" s="85"/>
      <c r="G156" s="46" t="s">
        <v>177</v>
      </c>
    </row>
    <row r="157" spans="1:7" ht="27.6">
      <c r="A157" s="95">
        <v>2</v>
      </c>
      <c r="B157" s="95" t="s">
        <v>142</v>
      </c>
      <c r="C157" s="143" t="s">
        <v>241</v>
      </c>
      <c r="D157" s="144"/>
      <c r="E157" s="143" t="s">
        <v>178</v>
      </c>
      <c r="F157" s="144"/>
      <c r="G157" s="45" t="s">
        <v>179</v>
      </c>
    </row>
    <row r="158" spans="1:7" ht="27.6">
      <c r="A158" s="97"/>
      <c r="B158" s="97"/>
      <c r="C158" s="145"/>
      <c r="D158" s="146"/>
      <c r="E158" s="145"/>
      <c r="F158" s="146"/>
      <c r="G158" s="45" t="s">
        <v>180</v>
      </c>
    </row>
    <row r="159" spans="1:7" ht="15.6">
      <c r="A159" s="97"/>
      <c r="B159" s="97"/>
      <c r="C159" s="145"/>
      <c r="D159" s="146"/>
      <c r="E159" s="145"/>
      <c r="F159" s="146"/>
      <c r="G159" s="45" t="s">
        <v>181</v>
      </c>
    </row>
    <row r="160" spans="1:7" ht="27.6">
      <c r="A160" s="96"/>
      <c r="B160" s="96"/>
      <c r="C160" s="147"/>
      <c r="D160" s="148"/>
      <c r="E160" s="147"/>
      <c r="F160" s="148"/>
      <c r="G160" s="45" t="s">
        <v>182</v>
      </c>
    </row>
    <row r="161" spans="1:7" ht="15.6">
      <c r="A161" s="69" t="s">
        <v>78</v>
      </c>
      <c r="B161" s="70"/>
      <c r="C161" s="70"/>
      <c r="D161" s="70"/>
      <c r="E161" s="70"/>
      <c r="F161" s="70"/>
      <c r="G161" s="71"/>
    </row>
    <row r="162" spans="1:7" ht="15.6">
      <c r="A162" s="8"/>
      <c r="B162" s="8"/>
      <c r="C162" s="8"/>
      <c r="D162" s="8"/>
      <c r="E162" s="8"/>
      <c r="F162" s="8"/>
      <c r="G162" s="8"/>
    </row>
    <row r="163" spans="1:7" ht="17.399999999999999">
      <c r="A163" s="177" t="s">
        <v>110</v>
      </c>
      <c r="B163" s="178"/>
      <c r="C163" s="178"/>
      <c r="D163" s="178"/>
      <c r="E163" s="178"/>
      <c r="F163" s="178"/>
      <c r="G163" s="179"/>
    </row>
    <row r="164" spans="1:7" ht="15.6">
      <c r="A164" s="125" t="s">
        <v>80</v>
      </c>
      <c r="B164" s="126"/>
      <c r="C164" s="125" t="s">
        <v>24</v>
      </c>
      <c r="D164" s="126"/>
      <c r="E164" s="11" t="s">
        <v>73</v>
      </c>
      <c r="F164" s="125" t="s">
        <v>81</v>
      </c>
      <c r="G164" s="126"/>
    </row>
    <row r="165" spans="1:7" ht="15.6">
      <c r="A165" s="111" t="s">
        <v>183</v>
      </c>
      <c r="B165" s="112"/>
      <c r="C165" s="130" t="s">
        <v>220</v>
      </c>
      <c r="D165" s="131"/>
      <c r="E165" s="34">
        <v>2024</v>
      </c>
      <c r="F165" s="111" t="s">
        <v>289</v>
      </c>
      <c r="G165" s="112"/>
    </row>
    <row r="166" spans="1:7" ht="15.6">
      <c r="A166" s="69" t="s">
        <v>78</v>
      </c>
      <c r="B166" s="70"/>
      <c r="C166" s="70"/>
      <c r="D166" s="70"/>
      <c r="E166" s="70"/>
      <c r="F166" s="70"/>
      <c r="G166" s="71"/>
    </row>
    <row r="167" spans="1:7" ht="15.6">
      <c r="A167" s="12"/>
      <c r="B167" s="13"/>
      <c r="C167" s="13"/>
      <c r="D167" s="13"/>
      <c r="E167" s="13"/>
      <c r="F167" s="13"/>
      <c r="G167" s="13"/>
    </row>
    <row r="168" spans="1:7" ht="17.399999999999999">
      <c r="A168" s="113" t="s">
        <v>111</v>
      </c>
      <c r="B168" s="114"/>
      <c r="C168" s="114"/>
      <c r="D168" s="114"/>
      <c r="E168" s="114"/>
      <c r="F168" s="114"/>
      <c r="G168" s="115"/>
    </row>
    <row r="169" spans="1:7" ht="62.4">
      <c r="A169" s="48" t="s">
        <v>102</v>
      </c>
      <c r="B169" s="42" t="s">
        <v>98</v>
      </c>
      <c r="C169" s="42" t="s">
        <v>97</v>
      </c>
      <c r="D169" s="82" t="s">
        <v>103</v>
      </c>
      <c r="E169" s="132"/>
      <c r="F169" s="83"/>
      <c r="G169" s="4" t="s">
        <v>41</v>
      </c>
    </row>
    <row r="170" spans="1:7" ht="15.6">
      <c r="A170" s="26">
        <v>0</v>
      </c>
      <c r="B170" s="25">
        <v>0</v>
      </c>
      <c r="C170" s="25">
        <v>0</v>
      </c>
      <c r="D170" s="84" t="s">
        <v>242</v>
      </c>
      <c r="E170" s="116"/>
      <c r="F170" s="85"/>
      <c r="G170" s="47" t="s">
        <v>244</v>
      </c>
    </row>
    <row r="171" spans="1:7" ht="15.6">
      <c r="A171" s="69" t="s">
        <v>78</v>
      </c>
      <c r="B171" s="70"/>
      <c r="C171" s="70"/>
      <c r="D171" s="70"/>
      <c r="E171" s="70"/>
      <c r="F171" s="70"/>
      <c r="G171" s="71"/>
    </row>
    <row r="172" spans="1:7" ht="15.6">
      <c r="A172" s="14"/>
      <c r="B172" s="15"/>
      <c r="C172" s="15"/>
      <c r="D172" s="15"/>
      <c r="E172" s="15"/>
      <c r="F172" s="15"/>
      <c r="G172" s="16"/>
    </row>
    <row r="173" spans="1:7" ht="138" customHeight="1">
      <c r="A173" s="180" t="s">
        <v>112</v>
      </c>
      <c r="B173" s="181"/>
      <c r="C173" s="181"/>
      <c r="D173" s="181"/>
      <c r="E173" s="181"/>
      <c r="F173" s="181"/>
      <c r="G173" s="182"/>
    </row>
    <row r="174" spans="1:7" ht="17.399999999999999">
      <c r="A174" s="133" t="s">
        <v>113</v>
      </c>
      <c r="B174" s="134"/>
      <c r="C174" s="134"/>
      <c r="D174" s="134"/>
      <c r="E174" s="134"/>
      <c r="F174" s="134"/>
      <c r="G174" s="135"/>
    </row>
    <row r="175" spans="1:7" ht="42" customHeight="1">
      <c r="A175" s="125" t="s">
        <v>86</v>
      </c>
      <c r="B175" s="126"/>
      <c r="C175" s="127" t="s">
        <v>87</v>
      </c>
      <c r="D175" s="128"/>
      <c r="E175" s="125" t="s">
        <v>81</v>
      </c>
      <c r="F175" s="129"/>
      <c r="G175" s="126"/>
    </row>
    <row r="176" spans="1:7" ht="128.25" customHeight="1">
      <c r="A176" s="111">
        <v>4</v>
      </c>
      <c r="B176" s="112"/>
      <c r="C176" s="130" t="s">
        <v>248</v>
      </c>
      <c r="D176" s="131"/>
      <c r="E176" s="184" t="s">
        <v>246</v>
      </c>
      <c r="F176" s="185"/>
      <c r="G176" s="131"/>
    </row>
    <row r="177" spans="1:7" ht="15.6">
      <c r="A177" s="69" t="s">
        <v>78</v>
      </c>
      <c r="B177" s="70"/>
      <c r="C177" s="70"/>
      <c r="D177" s="70"/>
      <c r="E177" s="70"/>
      <c r="F177" s="70"/>
      <c r="G177" s="71"/>
    </row>
    <row r="178" spans="1:7" ht="15.6">
      <c r="A178" s="7"/>
      <c r="B178" s="8"/>
      <c r="C178" s="8"/>
      <c r="D178" s="8"/>
      <c r="E178" s="8"/>
      <c r="F178" s="8"/>
      <c r="G178" s="8"/>
    </row>
    <row r="179" spans="1:7" ht="17.399999999999999">
      <c r="A179" s="113" t="s">
        <v>114</v>
      </c>
      <c r="B179" s="114"/>
      <c r="C179" s="114"/>
      <c r="D179" s="114"/>
      <c r="E179" s="114"/>
      <c r="F179" s="114"/>
      <c r="G179" s="115"/>
    </row>
    <row r="180" spans="1:7" ht="48" customHeight="1">
      <c r="A180" s="6" t="s">
        <v>104</v>
      </c>
      <c r="B180" s="6" t="s">
        <v>82</v>
      </c>
      <c r="C180" s="82" t="s">
        <v>85</v>
      </c>
      <c r="D180" s="83"/>
      <c r="E180" s="6" t="s">
        <v>83</v>
      </c>
      <c r="F180" s="82" t="s">
        <v>84</v>
      </c>
      <c r="G180" s="83"/>
    </row>
    <row r="181" spans="1:7" ht="31.2">
      <c r="A181" s="21" t="s">
        <v>184</v>
      </c>
      <c r="B181" s="21">
        <v>75</v>
      </c>
      <c r="C181" s="84" t="s">
        <v>185</v>
      </c>
      <c r="D181" s="85"/>
      <c r="E181" s="21" t="s">
        <v>185</v>
      </c>
      <c r="F181" s="84" t="s">
        <v>186</v>
      </c>
      <c r="G181" s="85"/>
    </row>
    <row r="182" spans="1:7" ht="15.6">
      <c r="A182" s="69" t="s">
        <v>78</v>
      </c>
      <c r="B182" s="70"/>
      <c r="C182" s="70"/>
      <c r="D182" s="70"/>
      <c r="E182" s="70"/>
      <c r="F182" s="70"/>
      <c r="G182" s="71"/>
    </row>
    <row r="183" spans="1:7" ht="15.6">
      <c r="A183" s="17"/>
      <c r="B183" s="17"/>
      <c r="C183" s="17"/>
      <c r="D183" s="17"/>
      <c r="E183" s="2"/>
      <c r="F183" s="2"/>
      <c r="G183" s="2"/>
    </row>
    <row r="184" spans="1:7" ht="18">
      <c r="A184" s="180" t="s">
        <v>115</v>
      </c>
      <c r="B184" s="181"/>
      <c r="C184" s="181"/>
      <c r="D184" s="181"/>
      <c r="E184" s="181"/>
      <c r="F184" s="181"/>
      <c r="G184" s="182"/>
    </row>
    <row r="185" spans="1:7" ht="46.5" customHeight="1">
      <c r="A185" s="113" t="s">
        <v>116</v>
      </c>
      <c r="B185" s="114"/>
      <c r="C185" s="114"/>
      <c r="D185" s="114"/>
      <c r="E185" s="114"/>
      <c r="F185" s="114"/>
      <c r="G185" s="115"/>
    </row>
    <row r="186" spans="1:7" ht="15.6">
      <c r="A186" s="6" t="s">
        <v>45</v>
      </c>
      <c r="B186" s="6" t="s">
        <v>46</v>
      </c>
      <c r="C186" s="82" t="s">
        <v>24</v>
      </c>
      <c r="D186" s="83"/>
      <c r="E186" s="6" t="s">
        <v>47</v>
      </c>
      <c r="F186" s="82" t="s">
        <v>75</v>
      </c>
      <c r="G186" s="83"/>
    </row>
    <row r="187" spans="1:7" ht="15.6">
      <c r="A187" s="21" t="s">
        <v>249</v>
      </c>
      <c r="B187" s="41" t="s">
        <v>249</v>
      </c>
      <c r="C187" s="84" t="s">
        <v>249</v>
      </c>
      <c r="D187" s="85"/>
      <c r="E187" s="21" t="s">
        <v>249</v>
      </c>
      <c r="F187" s="123" t="s">
        <v>243</v>
      </c>
      <c r="G187" s="124"/>
    </row>
    <row r="188" spans="1:7" ht="34.5" customHeight="1">
      <c r="A188" s="69" t="s">
        <v>78</v>
      </c>
      <c r="B188" s="70"/>
      <c r="C188" s="70"/>
      <c r="D188" s="70"/>
      <c r="E188" s="70"/>
      <c r="F188" s="70"/>
      <c r="G188" s="71"/>
    </row>
    <row r="189" spans="1:7" ht="34.5" customHeight="1">
      <c r="A189" s="8"/>
      <c r="B189" s="8"/>
      <c r="C189" s="8"/>
      <c r="D189" s="8"/>
      <c r="E189" s="8"/>
      <c r="F189" s="8"/>
      <c r="G189" s="8"/>
    </row>
    <row r="190" spans="1:7" ht="44.25" customHeight="1">
      <c r="A190" s="120" t="s">
        <v>117</v>
      </c>
      <c r="B190" s="121"/>
      <c r="C190" s="121"/>
      <c r="D190" s="121"/>
      <c r="E190" s="121"/>
      <c r="F190" s="121"/>
      <c r="G190" s="122"/>
    </row>
    <row r="191" spans="1:7" ht="23.25" customHeight="1">
      <c r="A191" s="72" t="s">
        <v>118</v>
      </c>
      <c r="B191" s="73"/>
      <c r="C191" s="73"/>
      <c r="D191" s="73"/>
      <c r="E191" s="73"/>
      <c r="F191" s="73"/>
      <c r="G191" s="74"/>
    </row>
    <row r="192" spans="1:7" ht="15.6">
      <c r="A192" s="76" t="s">
        <v>106</v>
      </c>
      <c r="B192" s="77"/>
      <c r="C192" s="77"/>
      <c r="D192" s="77"/>
      <c r="E192" s="77"/>
      <c r="F192" s="77"/>
      <c r="G192" s="78"/>
    </row>
    <row r="193" spans="1:7" ht="75" customHeight="1">
      <c r="A193" s="9" t="s">
        <v>76</v>
      </c>
      <c r="B193" s="10" t="s">
        <v>73</v>
      </c>
      <c r="C193" s="76" t="s">
        <v>24</v>
      </c>
      <c r="D193" s="77"/>
      <c r="E193" s="78"/>
      <c r="F193" s="82" t="s">
        <v>48</v>
      </c>
      <c r="G193" s="83"/>
    </row>
    <row r="194" spans="1:7" ht="15.6">
      <c r="A194" s="65" t="s">
        <v>250</v>
      </c>
      <c r="B194" s="35">
        <v>45343</v>
      </c>
      <c r="C194" s="117" t="s">
        <v>257</v>
      </c>
      <c r="D194" s="118"/>
      <c r="E194" s="119"/>
      <c r="F194" s="101" t="s">
        <v>187</v>
      </c>
      <c r="G194" s="103"/>
    </row>
    <row r="195" spans="1:7" ht="44.25" customHeight="1">
      <c r="A195" s="65" t="s">
        <v>251</v>
      </c>
      <c r="B195" s="35">
        <v>45366</v>
      </c>
      <c r="C195" s="117" t="s">
        <v>223</v>
      </c>
      <c r="D195" s="118"/>
      <c r="E195" s="119"/>
      <c r="F195" s="104"/>
      <c r="G195" s="106"/>
    </row>
    <row r="196" spans="1:7" ht="33" customHeight="1">
      <c r="A196" s="65" t="s">
        <v>252</v>
      </c>
      <c r="B196" s="35">
        <v>45372</v>
      </c>
      <c r="C196" s="86" t="s">
        <v>253</v>
      </c>
      <c r="D196" s="87"/>
      <c r="E196" s="88"/>
      <c r="F196" s="104"/>
      <c r="G196" s="106"/>
    </row>
    <row r="197" spans="1:7" ht="19.5" customHeight="1">
      <c r="A197" s="69" t="s">
        <v>78</v>
      </c>
      <c r="B197" s="70"/>
      <c r="C197" s="70"/>
      <c r="D197" s="70"/>
      <c r="E197" s="70"/>
      <c r="F197" s="70"/>
      <c r="G197" s="71"/>
    </row>
    <row r="198" spans="1:7" s="29" customFormat="1" ht="15.6">
      <c r="A198" s="2"/>
      <c r="B198" s="2"/>
      <c r="C198" s="2"/>
      <c r="D198" s="2"/>
      <c r="E198" s="2"/>
      <c r="F198" s="2"/>
      <c r="G198" s="2"/>
    </row>
    <row r="199" spans="1:7" s="29" customFormat="1" ht="31.5" customHeight="1">
      <c r="A199" s="76" t="s">
        <v>105</v>
      </c>
      <c r="B199" s="77"/>
      <c r="C199" s="77"/>
      <c r="D199" s="77"/>
      <c r="E199" s="77"/>
      <c r="F199" s="77"/>
      <c r="G199" s="78"/>
    </row>
    <row r="200" spans="1:7" s="29" customFormat="1" ht="51" customHeight="1">
      <c r="A200" s="9" t="s">
        <v>76</v>
      </c>
      <c r="B200" s="10" t="s">
        <v>73</v>
      </c>
      <c r="C200" s="36" t="s">
        <v>24</v>
      </c>
      <c r="D200" s="36"/>
      <c r="E200" s="36"/>
      <c r="F200" s="82" t="s">
        <v>48</v>
      </c>
      <c r="G200" s="83"/>
    </row>
    <row r="201" spans="1:7" ht="44.25" customHeight="1">
      <c r="A201" s="65" t="s">
        <v>254</v>
      </c>
      <c r="B201" s="35">
        <v>45377</v>
      </c>
      <c r="C201" s="79" t="s">
        <v>255</v>
      </c>
      <c r="D201" s="80"/>
      <c r="E201" s="81"/>
      <c r="F201" s="101" t="s">
        <v>187</v>
      </c>
      <c r="G201" s="103"/>
    </row>
    <row r="202" spans="1:7" ht="30" customHeight="1">
      <c r="A202" s="69" t="s">
        <v>78</v>
      </c>
      <c r="B202" s="70"/>
      <c r="C202" s="70"/>
      <c r="D202" s="70"/>
      <c r="E202" s="70"/>
      <c r="F202" s="70"/>
      <c r="G202" s="71"/>
    </row>
    <row r="203" spans="1:7" ht="15.6">
      <c r="A203" s="2"/>
      <c r="B203" s="2"/>
      <c r="C203" s="2"/>
      <c r="D203" s="2"/>
      <c r="E203" s="2"/>
      <c r="F203" s="2"/>
      <c r="G203" s="2"/>
    </row>
    <row r="204" spans="1:7" ht="15.6">
      <c r="A204" s="76" t="s">
        <v>49</v>
      </c>
      <c r="B204" s="77"/>
      <c r="C204" s="77"/>
      <c r="D204" s="77"/>
      <c r="E204" s="77"/>
      <c r="F204" s="77"/>
      <c r="G204" s="78"/>
    </row>
    <row r="205" spans="1:7" ht="15.6">
      <c r="A205" s="9" t="s">
        <v>76</v>
      </c>
      <c r="B205" s="10" t="s">
        <v>73</v>
      </c>
      <c r="C205" s="76" t="s">
        <v>24</v>
      </c>
      <c r="D205" s="77"/>
      <c r="E205" s="78"/>
      <c r="F205" s="82" t="s">
        <v>48</v>
      </c>
      <c r="G205" s="83"/>
    </row>
    <row r="206" spans="1:7" ht="15.75" customHeight="1">
      <c r="A206" s="43"/>
      <c r="B206" s="35"/>
      <c r="C206" s="79"/>
      <c r="D206" s="80"/>
      <c r="E206" s="81"/>
      <c r="F206" s="89"/>
      <c r="G206" s="90"/>
    </row>
    <row r="207" spans="1:7" ht="45" customHeight="1">
      <c r="A207" s="69" t="s">
        <v>78</v>
      </c>
      <c r="B207" s="70"/>
      <c r="C207" s="70"/>
      <c r="D207" s="70"/>
      <c r="E207" s="70"/>
      <c r="F207" s="70"/>
      <c r="G207" s="71"/>
    </row>
    <row r="208" spans="1:7" ht="48.75" customHeight="1">
      <c r="A208" s="2"/>
      <c r="B208" s="2"/>
      <c r="C208" s="2"/>
      <c r="D208" s="2"/>
      <c r="E208" s="2"/>
      <c r="F208" s="2"/>
      <c r="G208" s="2"/>
    </row>
    <row r="209" spans="1:7" ht="15.6">
      <c r="A209" s="76" t="s">
        <v>107</v>
      </c>
      <c r="B209" s="77"/>
      <c r="C209" s="77"/>
      <c r="D209" s="77"/>
      <c r="E209" s="77"/>
      <c r="F209" s="77"/>
      <c r="G209" s="78"/>
    </row>
    <row r="210" spans="1:7" ht="15.6">
      <c r="A210" s="9" t="s">
        <v>76</v>
      </c>
      <c r="B210" s="10" t="s">
        <v>73</v>
      </c>
      <c r="C210" s="76" t="s">
        <v>24</v>
      </c>
      <c r="D210" s="77"/>
      <c r="E210" s="78"/>
      <c r="F210" s="82" t="s">
        <v>48</v>
      </c>
      <c r="G210" s="83"/>
    </row>
    <row r="211" spans="1:7" ht="15.6">
      <c r="A211" s="22"/>
      <c r="B211" s="35"/>
      <c r="C211" s="79"/>
      <c r="D211" s="80"/>
      <c r="E211" s="81"/>
      <c r="F211" s="101"/>
      <c r="G211" s="103"/>
    </row>
    <row r="212" spans="1:7" ht="15.75" customHeight="1">
      <c r="A212" s="69" t="s">
        <v>78</v>
      </c>
      <c r="B212" s="70"/>
      <c r="C212" s="70"/>
      <c r="D212" s="70"/>
      <c r="E212" s="70"/>
      <c r="F212" s="70"/>
      <c r="G212" s="71"/>
    </row>
    <row r="213" spans="1:7" ht="45" customHeight="1">
      <c r="A213" s="2"/>
      <c r="B213" s="2"/>
      <c r="C213" s="2"/>
      <c r="D213" s="2"/>
      <c r="E213" s="2"/>
      <c r="F213" s="2"/>
      <c r="G213" s="2"/>
    </row>
    <row r="214" spans="1:7" ht="15.6">
      <c r="A214" s="76" t="s">
        <v>50</v>
      </c>
      <c r="B214" s="77"/>
      <c r="C214" s="77"/>
      <c r="D214" s="77"/>
      <c r="E214" s="77"/>
      <c r="F214" s="77"/>
      <c r="G214" s="78"/>
    </row>
    <row r="215" spans="1:7" ht="15.6">
      <c r="A215" s="4" t="s">
        <v>2</v>
      </c>
      <c r="B215" s="10" t="s">
        <v>73</v>
      </c>
      <c r="C215" s="76" t="s">
        <v>51</v>
      </c>
      <c r="D215" s="77"/>
      <c r="E215" s="78"/>
      <c r="F215" s="82" t="s">
        <v>52</v>
      </c>
      <c r="G215" s="83"/>
    </row>
    <row r="216" spans="1:7" ht="41.25" customHeight="1">
      <c r="A216" s="55" t="s">
        <v>224</v>
      </c>
      <c r="B216" s="35">
        <v>45392</v>
      </c>
      <c r="C216" s="79" t="s">
        <v>225</v>
      </c>
      <c r="D216" s="80"/>
      <c r="E216" s="81"/>
      <c r="F216" s="101" t="s">
        <v>256</v>
      </c>
      <c r="G216" s="144"/>
    </row>
    <row r="217" spans="1:7" s="28" customFormat="1" ht="15.6">
      <c r="A217" s="69" t="s">
        <v>78</v>
      </c>
      <c r="B217" s="70"/>
      <c r="C217" s="70"/>
      <c r="D217" s="70"/>
      <c r="E217" s="70"/>
      <c r="F217" s="70"/>
      <c r="G217" s="71"/>
    </row>
    <row r="218" spans="1:7" s="28" customFormat="1" ht="15.6">
      <c r="A218" s="2"/>
      <c r="B218" s="2"/>
      <c r="C218" s="2"/>
      <c r="D218" s="2"/>
      <c r="E218" s="2"/>
      <c r="F218" s="2"/>
      <c r="G218" s="2"/>
    </row>
    <row r="219" spans="1:7" s="28" customFormat="1" ht="15.6">
      <c r="A219" s="2"/>
      <c r="B219" s="2"/>
      <c r="C219" s="2"/>
      <c r="D219" s="2"/>
      <c r="E219" s="2"/>
      <c r="F219" s="2"/>
      <c r="G219" s="2"/>
    </row>
    <row r="220" spans="1:7" ht="35.1" customHeight="1">
      <c r="A220" s="72" t="s">
        <v>119</v>
      </c>
      <c r="B220" s="73"/>
      <c r="C220" s="73"/>
      <c r="D220" s="73"/>
      <c r="E220" s="73"/>
      <c r="F220" s="73"/>
      <c r="G220" s="74"/>
    </row>
    <row r="221" spans="1:7" ht="35.1" customHeight="1">
      <c r="A221" s="75" t="s">
        <v>53</v>
      </c>
      <c r="B221" s="75"/>
      <c r="C221" s="75"/>
      <c r="D221" s="76" t="s">
        <v>59</v>
      </c>
      <c r="E221" s="77"/>
      <c r="F221" s="77"/>
      <c r="G221" s="78"/>
    </row>
    <row r="222" spans="1:7" ht="35.1" customHeight="1">
      <c r="A222" s="68">
        <v>2020</v>
      </c>
      <c r="B222" s="68"/>
      <c r="C222" s="68"/>
      <c r="D222" s="69">
        <v>1.66</v>
      </c>
      <c r="E222" s="70"/>
      <c r="F222" s="70"/>
      <c r="G222" s="71"/>
    </row>
    <row r="223" spans="1:7" ht="35.1" customHeight="1">
      <c r="A223" s="69">
        <v>2021</v>
      </c>
      <c r="B223" s="70"/>
      <c r="C223" s="71"/>
      <c r="D223" s="51"/>
      <c r="E223" s="70">
        <v>1.48</v>
      </c>
      <c r="F223" s="70"/>
      <c r="G223" s="52"/>
    </row>
    <row r="224" spans="1:7" ht="35.1" customHeight="1">
      <c r="A224" s="69">
        <v>2021</v>
      </c>
      <c r="B224" s="70"/>
      <c r="C224" s="71"/>
      <c r="D224" s="69">
        <v>2.14</v>
      </c>
      <c r="E224" s="70"/>
      <c r="F224" s="70"/>
      <c r="G224" s="71"/>
    </row>
    <row r="225" spans="1:7" ht="35.1" customHeight="1">
      <c r="A225" s="68">
        <v>2023</v>
      </c>
      <c r="B225" s="68"/>
      <c r="C225" s="68"/>
      <c r="D225" s="69" t="s">
        <v>236</v>
      </c>
      <c r="E225" s="70"/>
      <c r="F225" s="70"/>
      <c r="G225" s="71"/>
    </row>
    <row r="226" spans="1:7" ht="35.1" customHeight="1">
      <c r="A226" s="84" t="s">
        <v>222</v>
      </c>
      <c r="B226" s="116"/>
      <c r="C226" s="116"/>
      <c r="D226" s="116"/>
      <c r="E226" s="116"/>
      <c r="F226" s="116"/>
      <c r="G226" s="85"/>
    </row>
    <row r="227" spans="1:7" ht="35.1" customHeight="1">
      <c r="A227" s="69" t="s">
        <v>78</v>
      </c>
      <c r="B227" s="70"/>
      <c r="C227" s="70"/>
      <c r="D227" s="70"/>
      <c r="E227" s="70"/>
      <c r="F227" s="70"/>
      <c r="G227" s="71"/>
    </row>
    <row r="228" spans="1:7" ht="35.1" customHeight="1">
      <c r="A228" s="154" t="s">
        <v>221</v>
      </c>
      <c r="B228" s="68"/>
      <c r="C228" s="68"/>
      <c r="D228" s="68"/>
      <c r="E228" s="68"/>
      <c r="F228" s="68"/>
      <c r="G228" s="68"/>
    </row>
    <row r="229" spans="1:7" ht="35.1" customHeight="1">
      <c r="A229" s="2"/>
      <c r="B229" s="2"/>
      <c r="C229" s="2"/>
      <c r="D229" s="2"/>
      <c r="E229" s="2"/>
      <c r="F229" s="2"/>
      <c r="G229" s="2"/>
    </row>
    <row r="230" spans="1:7" ht="35.1" customHeight="1">
      <c r="A230" s="2"/>
      <c r="B230" s="2"/>
      <c r="C230" s="2"/>
      <c r="D230" s="2"/>
      <c r="E230" s="2"/>
      <c r="F230" s="2"/>
      <c r="G230" s="2"/>
    </row>
    <row r="231" spans="1:7" ht="35.1" customHeight="1">
      <c r="A231" s="2"/>
      <c r="B231" s="2"/>
      <c r="C231" s="2"/>
      <c r="D231" s="2"/>
      <c r="E231" s="2"/>
      <c r="F231" s="2"/>
      <c r="G231" s="2"/>
    </row>
    <row r="232" spans="1:7" ht="39" customHeight="1">
      <c r="A232" s="2"/>
      <c r="B232" s="2"/>
      <c r="C232" s="2"/>
      <c r="D232" s="2"/>
      <c r="E232" s="2"/>
      <c r="F232" s="2"/>
      <c r="G232" s="2"/>
    </row>
    <row r="233" spans="1:7" ht="15.6">
      <c r="A233" s="2"/>
      <c r="B233" s="2"/>
      <c r="C233" s="2"/>
      <c r="D233" s="2"/>
      <c r="E233" s="2"/>
      <c r="F233" s="2"/>
      <c r="G233" s="2"/>
    </row>
    <row r="234" spans="1:7" ht="18">
      <c r="A234" s="120" t="s">
        <v>120</v>
      </c>
      <c r="B234" s="121"/>
      <c r="C234" s="121"/>
      <c r="D234" s="121"/>
      <c r="E234" s="121"/>
      <c r="F234" s="121"/>
      <c r="G234" s="122"/>
    </row>
    <row r="235" spans="1:7" ht="15.75" customHeight="1">
      <c r="A235" s="183" t="s">
        <v>245</v>
      </c>
      <c r="B235" s="183"/>
      <c r="C235" s="183"/>
      <c r="D235" s="183"/>
      <c r="E235" s="183"/>
      <c r="F235" s="183"/>
      <c r="G235" s="183"/>
    </row>
    <row r="237" spans="1:7" ht="37.5" customHeight="1"/>
    <row r="240" spans="1:7" ht="15.75" customHeight="1"/>
    <row r="242" ht="35.1" customHeight="1"/>
    <row r="243" ht="45" customHeight="1"/>
    <row r="244" ht="15" customHeight="1"/>
    <row r="246" ht="15.75" customHeight="1"/>
    <row r="247" ht="35.1" customHeight="1"/>
    <row r="248" ht="35.1" customHeight="1"/>
    <row r="249" ht="35.1" customHeight="1"/>
    <row r="250" ht="38.25" customHeight="1"/>
    <row r="254" ht="45" customHeight="1"/>
    <row r="255" ht="35.1" customHeight="1"/>
    <row r="257" ht="30" customHeight="1"/>
    <row r="268" ht="15.6" customHeight="1"/>
    <row r="273" spans="1:7" s="44" customFormat="1" ht="31.5" customHeight="1">
      <c r="A273" s="1"/>
      <c r="B273" s="1"/>
      <c r="C273" s="1"/>
      <c r="D273" s="1"/>
      <c r="E273" s="1"/>
      <c r="F273" s="1"/>
      <c r="G273" s="1"/>
    </row>
    <row r="283" spans="1:7" ht="15.6" customHeight="1"/>
    <row r="293" ht="31.5" customHeight="1"/>
    <row r="294" ht="193.5" customHeight="1"/>
    <row r="302" ht="115.2" customHeight="1"/>
  </sheetData>
  <mergeCells count="247">
    <mergeCell ref="C201:E201"/>
    <mergeCell ref="F215:G215"/>
    <mergeCell ref="C205:E205"/>
    <mergeCell ref="F205:G205"/>
    <mergeCell ref="C206:E206"/>
    <mergeCell ref="A209:G209"/>
    <mergeCell ref="F210:G210"/>
    <mergeCell ref="F200:G200"/>
    <mergeCell ref="A199:G199"/>
    <mergeCell ref="A226:G226"/>
    <mergeCell ref="B70:D70"/>
    <mergeCell ref="A97:G97"/>
    <mergeCell ref="F216:G216"/>
    <mergeCell ref="A235:G235"/>
    <mergeCell ref="G33:G34"/>
    <mergeCell ref="B38:C38"/>
    <mergeCell ref="E38:F38"/>
    <mergeCell ref="E176:G176"/>
    <mergeCell ref="F194:G196"/>
    <mergeCell ref="F201:G201"/>
    <mergeCell ref="F211:G211"/>
    <mergeCell ref="A234:G234"/>
    <mergeCell ref="A227:G227"/>
    <mergeCell ref="D221:G221"/>
    <mergeCell ref="A217:G217"/>
    <mergeCell ref="C211:E211"/>
    <mergeCell ref="C210:E210"/>
    <mergeCell ref="A204:G204"/>
    <mergeCell ref="B66:D66"/>
    <mergeCell ref="A223:C223"/>
    <mergeCell ref="E223:F223"/>
    <mergeCell ref="A149:C149"/>
    <mergeCell ref="C195:E195"/>
    <mergeCell ref="A228:G228"/>
    <mergeCell ref="A157:A160"/>
    <mergeCell ref="B157:B160"/>
    <mergeCell ref="E157:F160"/>
    <mergeCell ref="C157:D160"/>
    <mergeCell ref="A111:G111"/>
    <mergeCell ref="A161:G161"/>
    <mergeCell ref="A112:B112"/>
    <mergeCell ref="A153:G153"/>
    <mergeCell ref="A154:G154"/>
    <mergeCell ref="C155:D155"/>
    <mergeCell ref="E155:F155"/>
    <mergeCell ref="C156:D156"/>
    <mergeCell ref="E156:F156"/>
    <mergeCell ref="G113:G149"/>
    <mergeCell ref="A163:G163"/>
    <mergeCell ref="A164:B164"/>
    <mergeCell ref="A165:B165"/>
    <mergeCell ref="C164:D164"/>
    <mergeCell ref="F164:G164"/>
    <mergeCell ref="C165:D165"/>
    <mergeCell ref="F165:G165"/>
    <mergeCell ref="A173:G173"/>
    <mergeCell ref="A184:G184"/>
    <mergeCell ref="B59:D59"/>
    <mergeCell ref="E59:G59"/>
    <mergeCell ref="B60:D60"/>
    <mergeCell ref="B61:D61"/>
    <mergeCell ref="B62:D62"/>
    <mergeCell ref="B64:D64"/>
    <mergeCell ref="B63:D63"/>
    <mergeCell ref="C87:D87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C82:D82"/>
    <mergeCell ref="C83:D83"/>
    <mergeCell ref="B65:D65"/>
    <mergeCell ref="A74:G74"/>
    <mergeCell ref="C84:D84"/>
    <mergeCell ref="B36:C36"/>
    <mergeCell ref="B37:C37"/>
    <mergeCell ref="A39:G39"/>
    <mergeCell ref="A41:G41"/>
    <mergeCell ref="A42:G42"/>
    <mergeCell ref="B51:D51"/>
    <mergeCell ref="B52:D52"/>
    <mergeCell ref="B53:D53"/>
    <mergeCell ref="B54:D54"/>
    <mergeCell ref="E51:G51"/>
    <mergeCell ref="E52:G52"/>
    <mergeCell ref="E53:G53"/>
    <mergeCell ref="E54:G54"/>
    <mergeCell ref="E37:F37"/>
    <mergeCell ref="E36:F36"/>
    <mergeCell ref="B55:D55"/>
    <mergeCell ref="E55:G55"/>
    <mergeCell ref="A58:G58"/>
    <mergeCell ref="B43:D43"/>
    <mergeCell ref="E43:G43"/>
    <mergeCell ref="B44:D44"/>
    <mergeCell ref="E44:G44"/>
    <mergeCell ref="B45:D45"/>
    <mergeCell ref="E45:G45"/>
    <mergeCell ref="E46:G46"/>
    <mergeCell ref="E47:G47"/>
    <mergeCell ref="E48:G48"/>
    <mergeCell ref="B14:C14"/>
    <mergeCell ref="B15:C15"/>
    <mergeCell ref="E49:G49"/>
    <mergeCell ref="E50:G50"/>
    <mergeCell ref="B46:D46"/>
    <mergeCell ref="B47:D47"/>
    <mergeCell ref="B48:D48"/>
    <mergeCell ref="B49:D49"/>
    <mergeCell ref="B50:D50"/>
    <mergeCell ref="D21:E21"/>
    <mergeCell ref="B16:C16"/>
    <mergeCell ref="B17:C17"/>
    <mergeCell ref="B18:C18"/>
    <mergeCell ref="B19:C19"/>
    <mergeCell ref="B20:C20"/>
    <mergeCell ref="F18:G18"/>
    <mergeCell ref="F19:G19"/>
    <mergeCell ref="F20:G20"/>
    <mergeCell ref="F21:G21"/>
    <mergeCell ref="F16:G16"/>
    <mergeCell ref="B21:C21"/>
    <mergeCell ref="D18:E18"/>
    <mergeCell ref="D19:E19"/>
    <mergeCell ref="D20:E20"/>
    <mergeCell ref="A1:G2"/>
    <mergeCell ref="A3:G3"/>
    <mergeCell ref="A6:G6"/>
    <mergeCell ref="A9:G9"/>
    <mergeCell ref="A10:G10"/>
    <mergeCell ref="F13:G13"/>
    <mergeCell ref="F14:G14"/>
    <mergeCell ref="F15:G15"/>
    <mergeCell ref="F17:G17"/>
    <mergeCell ref="D13:E13"/>
    <mergeCell ref="D14:E14"/>
    <mergeCell ref="D15:E15"/>
    <mergeCell ref="D16:E16"/>
    <mergeCell ref="D17:E17"/>
    <mergeCell ref="A4:G4"/>
    <mergeCell ref="A5:G5"/>
    <mergeCell ref="A7:G7"/>
    <mergeCell ref="B11:C11"/>
    <mergeCell ref="D11:E11"/>
    <mergeCell ref="F11:G11"/>
    <mergeCell ref="B12:C12"/>
    <mergeCell ref="D12:E12"/>
    <mergeCell ref="F12:G12"/>
    <mergeCell ref="B13:C13"/>
    <mergeCell ref="A27:G27"/>
    <mergeCell ref="A28:G28"/>
    <mergeCell ref="A29:G29"/>
    <mergeCell ref="A30:G30"/>
    <mergeCell ref="E32:F32"/>
    <mergeCell ref="E33:F33"/>
    <mergeCell ref="B32:C32"/>
    <mergeCell ref="A31:G31"/>
    <mergeCell ref="B33:C35"/>
    <mergeCell ref="A33:A35"/>
    <mergeCell ref="E34:F35"/>
    <mergeCell ref="C86:D86"/>
    <mergeCell ref="B71:D71"/>
    <mergeCell ref="E76:F76"/>
    <mergeCell ref="C76:D76"/>
    <mergeCell ref="E75:F75"/>
    <mergeCell ref="C75:D75"/>
    <mergeCell ref="B67:D67"/>
    <mergeCell ref="B68:D68"/>
    <mergeCell ref="B69:D69"/>
    <mergeCell ref="A166:G166"/>
    <mergeCell ref="A176:B176"/>
    <mergeCell ref="A168:G168"/>
    <mergeCell ref="A185:G185"/>
    <mergeCell ref="D170:F170"/>
    <mergeCell ref="C194:E194"/>
    <mergeCell ref="A192:G192"/>
    <mergeCell ref="A191:G191"/>
    <mergeCell ref="A190:G190"/>
    <mergeCell ref="C186:D186"/>
    <mergeCell ref="F186:G186"/>
    <mergeCell ref="F187:G187"/>
    <mergeCell ref="C193:E193"/>
    <mergeCell ref="F193:G193"/>
    <mergeCell ref="A175:B175"/>
    <mergeCell ref="C175:D175"/>
    <mergeCell ref="E175:G175"/>
    <mergeCell ref="C176:D176"/>
    <mergeCell ref="A179:G179"/>
    <mergeCell ref="D169:F169"/>
    <mergeCell ref="C187:D187"/>
    <mergeCell ref="A174:G174"/>
    <mergeCell ref="A171:G171"/>
    <mergeCell ref="A22:D22"/>
    <mergeCell ref="A23:D23"/>
    <mergeCell ref="A24:D24"/>
    <mergeCell ref="A25:D25"/>
    <mergeCell ref="E22:G22"/>
    <mergeCell ref="E23:G23"/>
    <mergeCell ref="E24:G24"/>
    <mergeCell ref="E25:G25"/>
    <mergeCell ref="A95:G95"/>
    <mergeCell ref="A56:G56"/>
    <mergeCell ref="A72:G72"/>
    <mergeCell ref="A88:G88"/>
    <mergeCell ref="D34:D35"/>
    <mergeCell ref="D36:D38"/>
    <mergeCell ref="G92:G94"/>
    <mergeCell ref="E60:G71"/>
    <mergeCell ref="G76:G87"/>
    <mergeCell ref="A90:G90"/>
    <mergeCell ref="C77:D77"/>
    <mergeCell ref="C78:D78"/>
    <mergeCell ref="C79:D79"/>
    <mergeCell ref="C80:D80"/>
    <mergeCell ref="C81:D81"/>
    <mergeCell ref="C85:D85"/>
    <mergeCell ref="A222:C222"/>
    <mergeCell ref="A225:C225"/>
    <mergeCell ref="D222:G222"/>
    <mergeCell ref="D225:G225"/>
    <mergeCell ref="A220:G220"/>
    <mergeCell ref="A221:C221"/>
    <mergeCell ref="C215:E215"/>
    <mergeCell ref="C216:E216"/>
    <mergeCell ref="A177:G177"/>
    <mergeCell ref="C180:D180"/>
    <mergeCell ref="C181:D181"/>
    <mergeCell ref="A197:G197"/>
    <mergeCell ref="A202:G202"/>
    <mergeCell ref="A207:G207"/>
    <mergeCell ref="A212:G212"/>
    <mergeCell ref="A188:G188"/>
    <mergeCell ref="A224:C224"/>
    <mergeCell ref="D224:G224"/>
    <mergeCell ref="F180:G180"/>
    <mergeCell ref="F181:G181"/>
    <mergeCell ref="A214:G214"/>
    <mergeCell ref="A182:G182"/>
    <mergeCell ref="C196:E196"/>
    <mergeCell ref="F206:G206"/>
  </mergeCells>
  <phoneticPr fontId="1" type="noConversion"/>
  <hyperlinks>
    <hyperlink ref="A29" r:id="rId1"/>
    <hyperlink ref="A31" r:id="rId2"/>
    <hyperlink ref="G156" r:id="rId3"/>
    <hyperlink ref="G157" r:id="rId4"/>
    <hyperlink ref="G158" r:id="rId5"/>
    <hyperlink ref="G159" r:id="rId6"/>
    <hyperlink ref="G160" r:id="rId7"/>
    <hyperlink ref="F187" r:id="rId8" display="https://denuncias.gov.py/portal-publico"/>
    <hyperlink ref="F194" r:id="rId9"/>
    <hyperlink ref="F201" r:id="rId10"/>
    <hyperlink ref="E176" r:id="rId11"/>
    <hyperlink ref="G33" r:id="rId12"/>
    <hyperlink ref="G35" r:id="rId13"/>
    <hyperlink ref="G36" r:id="rId14" location="!/buscar_informacion#busqueda"/>
    <hyperlink ref="G37" r:id="rId15"/>
    <hyperlink ref="G38" r:id="rId16"/>
    <hyperlink ref="E60" r:id="rId17"/>
    <hyperlink ref="G76" r:id="rId18"/>
    <hyperlink ref="A10" r:id="rId19"/>
    <hyperlink ref="A228" r:id="rId20" location="/mecip/lista"/>
    <hyperlink ref="E44" r:id="rId21" display="www.sfp.gov.py/sfp/archivos/documentos/Informe_Enero_2023_fb35x7i7.pdf"/>
    <hyperlink ref="E45" r:id="rId22" display="www.sfp.gov.py/sfp/archivos/documentos/Informe_Enero_2023_fb35x7i7.pdf"/>
    <hyperlink ref="E46" r:id="rId23" display="www.sfp.gov.py/sfp/archivos/documentos/Informe_Enero_2023_fb35x7i7.pdf"/>
    <hyperlink ref="E47" r:id="rId24" display="www.sfp.gov.py/sfp/archivos/documentos/Informe_Enero_2023_fb35x7i7.pdf"/>
    <hyperlink ref="E48" r:id="rId25" display="www.sfp.gov.py/sfp/archivos/documentos/Informe_Enero_2023_fb35x7i7.pdf"/>
    <hyperlink ref="E49" r:id="rId26" display="www.sfp.gov.py/sfp/archivos/documentos/Informe_Enero_2023_fb35x7i7.pdf"/>
    <hyperlink ref="E50" r:id="rId27" display="www.sfp.gov.py/sfp/archivos/documentos/Informe_Enero_2023_fb35x7i7.pdf"/>
    <hyperlink ref="E51" r:id="rId28" display="www.sfp.gov.py/sfp/archivos/documentos/Informe_Enero_2023_fb35x7i7.pdf"/>
    <hyperlink ref="E52" r:id="rId29" display="www.sfp.gov.py/sfp/archivos/documentos/Informe_Enero_2023_fb35x7i7.pdf"/>
    <hyperlink ref="E53" r:id="rId30" display="www.sfp.gov.py/sfp/archivos/documentos/Informe_Enero_2023_fb35x7i7.pdf"/>
    <hyperlink ref="E54" r:id="rId31" display="www.sfp.gov.py/sfp/archivos/documentos/Informe_Enero_2023_fb35x7i7.pdf"/>
    <hyperlink ref="E55" r:id="rId32" display="www.sfp.gov.py/sfp/archivos/documentos/Informe_Enero_2023_fb35x7i7.pdf"/>
    <hyperlink ref="G108" r:id="rId33" display="https://www.contrataciones.gov.py/licitaciones/adjudicacion/contrato/394729-angel-devaca-pavon-9.html"/>
    <hyperlink ref="G102" r:id="rId34" display="https://www.contrataciones.gov.py/licitaciones/adjudicacion/contrato/394729-aranda-franco-edgar-ceferino-11.html"/>
    <hyperlink ref="G101" r:id="rId35" display="https://www.contrataciones.gov.py/licitaciones/adjudicacion/contrato/394729-distribuidora-roque-pedro-saci-12.html"/>
    <hyperlink ref="G100" r:id="rId36" display="https://www.contrataciones.gov.py/licitaciones/adjudicacion/contrato/394729-karina-irma-martincich-vaesken-13.html"/>
    <hyperlink ref="G103" r:id="rId37" display="https://www.contrataciones.gov.py/licitaciones/adjudicacion/contrato/394729-land-comercial-e-industrial-s-a-15.html"/>
    <hyperlink ref="G104" r:id="rId38" display="https://www.contrataciones.gov.py/licitaciones/adjudicacion/contrato/394729-land-comercial-e-industrial-s-a-15.html"/>
    <hyperlink ref="G105" r:id="rId39" display="https://www.contrataciones.gov.py/licitaciones/adjudicacion/contrato/394729-land-comercial-e-industrial-s-a-15.html"/>
    <hyperlink ref="G106" r:id="rId40" display="https://www.contrataciones.gov.py/licitaciones/adjudicacion/contrato/394729-land-comercial-e-industrial-s-a-15.html"/>
    <hyperlink ref="G107" r:id="rId41" display="https://www.contrataciones.gov.py/licitaciones/adjudicacion/contrato/394729-land-comercial-e-industrial-s-a-15.html"/>
    <hyperlink ref="G99" r:id="rId42" display="https://www.contrataciones.gov.py/licitaciones/adjudicacion/contrato/394729-tamara-martincich-vaesken-14.html"/>
    <hyperlink ref="G109" r:id="rId43" display="https://www.contrataciones.gov.py/licitaciones/adjudicacion/contrato/430511-asm-paraguay-s-a-2.html"/>
    <hyperlink ref="G113" r:id="rId44"/>
    <hyperlink ref="G92" r:id="rId45"/>
    <hyperlink ref="F216" r:id="rId46"/>
  </hyperlinks>
  <printOptions verticalCentered="1"/>
  <pageMargins left="0.23622047244094491" right="0.23622047244094491" top="0.74803149606299213" bottom="0.31496062992125984" header="0.31496062992125984" footer="0.31496062992125984"/>
  <pageSetup paperSize="14" scale="80" fitToWidth="0" fitToHeight="0" orientation="landscape" r:id="rId47"/>
  <rowBreaks count="5" manualBreakCount="5">
    <brk id="29" max="16383" man="1"/>
    <brk id="39" max="16383" man="1"/>
    <brk id="40" max="16383" man="1"/>
    <brk id="73" max="16383" man="1"/>
    <brk id="216" max="16383" man="1"/>
  </rowBreaks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</vt:lpstr>
      <vt:lpstr>'MATRIZ RCC_23'!Área_de_impresión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Anti Corrupción</cp:lastModifiedBy>
  <cp:lastPrinted>2024-04-17T14:01:33Z</cp:lastPrinted>
  <dcterms:created xsi:type="dcterms:W3CDTF">2020-06-23T19:35:00Z</dcterms:created>
  <dcterms:modified xsi:type="dcterms:W3CDTF">2024-04-17T18:39:40Z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