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4376" windowHeight="4296"/>
  </bookViews>
  <sheets>
    <sheet name="MATRIZ RCC_23 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'MATRIZ RCC_23 '!$A$1:$H$249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9" i="2" l="1"/>
  <c r="D239" i="2"/>
  <c r="A240" i="2"/>
  <c r="D240" i="2"/>
  <c r="A241" i="2"/>
  <c r="D241" i="2"/>
  <c r="F163" i="2"/>
  <c r="E163" i="2"/>
  <c r="D163" i="2"/>
  <c r="F154" i="2"/>
  <c r="E154" i="2"/>
  <c r="D154" i="2"/>
  <c r="F150" i="2"/>
  <c r="E150" i="2"/>
  <c r="D150" i="2"/>
  <c r="F141" i="2"/>
  <c r="E141" i="2"/>
  <c r="D141" i="2"/>
  <c r="F133" i="2"/>
  <c r="E133" i="2"/>
  <c r="D133" i="2"/>
  <c r="F123" i="2"/>
  <c r="E123" i="2"/>
  <c r="D123" i="2"/>
  <c r="D165" i="2" l="1"/>
  <c r="E165" i="2"/>
  <c r="F165" i="2"/>
  <c r="E171" i="2" l="1"/>
  <c r="G171" i="2"/>
  <c r="A76" i="2" l="1"/>
  <c r="B76" i="2"/>
  <c r="D76" i="2"/>
  <c r="F76" i="2"/>
  <c r="G76" i="2"/>
  <c r="A70" i="2"/>
  <c r="B70" i="2"/>
  <c r="D70" i="2"/>
  <c r="G70" i="2"/>
</calcChain>
</file>

<file path=xl/sharedStrings.xml><?xml version="1.0" encoding="utf-8"?>
<sst xmlns="http://schemas.openxmlformats.org/spreadsheetml/2006/main" count="418" uniqueCount="315">
  <si>
    <t>1- PRESENTACIÓN</t>
  </si>
  <si>
    <t>Nro.</t>
  </si>
  <si>
    <t>Dependencia</t>
  </si>
  <si>
    <t>Cargo que Ocupa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</si>
  <si>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</si>
  <si>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</si>
  <si>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</si>
  <si>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</si>
  <si>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</si>
  <si>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</si>
  <si>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3°</t>
  </si>
  <si>
    <t>Mes</t>
  </si>
  <si>
    <t>Nivel de Cumplimiento (%)</t>
  </si>
  <si>
    <t>Febrero</t>
  </si>
  <si>
    <t>Marzo</t>
  </si>
  <si>
    <t>Cantidad de Consultas</t>
  </si>
  <si>
    <t>Respondidos</t>
  </si>
  <si>
    <t>N°</t>
  </si>
  <si>
    <t>Descripción</t>
  </si>
  <si>
    <t>Objetivo</t>
  </si>
  <si>
    <t>Metas</t>
  </si>
  <si>
    <t>Población Beneficiaria</t>
  </si>
  <si>
    <t>Porcentaje de Ejecución</t>
  </si>
  <si>
    <t>Resultados Logrados</t>
  </si>
  <si>
    <t>Evidencia (Informe de Avance de Metas - SPR)</t>
  </si>
  <si>
    <t>ID</t>
  </si>
  <si>
    <t>Objeto</t>
  </si>
  <si>
    <t>Valor del Contrato</t>
  </si>
  <si>
    <t>Proveedor Adjudicado</t>
  </si>
  <si>
    <t>Estado (Ejecución - Finiquitado)</t>
  </si>
  <si>
    <t>Enlace DNCP</t>
  </si>
  <si>
    <t>Presupuestado</t>
  </si>
  <si>
    <t>Ejecutado</t>
  </si>
  <si>
    <t>Saldos</t>
  </si>
  <si>
    <t>Evidencia (Enlace Ley 5189)</t>
  </si>
  <si>
    <t>Evidencia</t>
  </si>
  <si>
    <t>5.1. Canales de Participación Ciudadana existentes a la fecha.</t>
  </si>
  <si>
    <t>Denominación</t>
  </si>
  <si>
    <t>Dependencia Responsable del Canal de Participación</t>
  </si>
  <si>
    <t>Evidencia (Página Web, Buzón de SQR, Etc.)</t>
  </si>
  <si>
    <t>Ticket Numero</t>
  </si>
  <si>
    <t>Fecha Ingreso</t>
  </si>
  <si>
    <t>Estado</t>
  </si>
  <si>
    <t>Auditorias Financieras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</si>
  <si>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</si>
  <si>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</si>
  <si>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</si>
  <si>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</si>
  <si>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</si>
  <si>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</si>
  <si>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</si>
  <si>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Periodo</t>
  </si>
  <si>
    <t>Cantidad de Miembros del CRCC:</t>
  </si>
  <si>
    <t>Total Mujeres:</t>
  </si>
  <si>
    <t>Total Hombres :</t>
  </si>
  <si>
    <t>Nivel de Cumplimiento</t>
  </si>
  <si>
    <t>Total nivel directivo o rango superior:</t>
  </si>
  <si>
    <t>Calificación MECIP de la Contraloría General de la República (CGR)</t>
  </si>
  <si>
    <t>4°</t>
  </si>
  <si>
    <t>5°</t>
  </si>
  <si>
    <t>2-PRESENTACIÓN DE LOS MIEMBROS DEL COMITÉ DE RENDICIÓN DE CUENTAS AL CIUDADANO (CRCC)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</si>
  <si>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</si>
  <si>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</si>
  <si>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</si>
  <si>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</si>
  <si>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</si>
  <si>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</si>
  <si>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</si>
  <si>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</si>
  <si>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 xml:space="preserve">(Puede complementar información aquí y apoyarse en gráficos ilustrativos) </t>
  </si>
  <si>
    <t>MATRIZ DE INFORMACIÓN MINIMA PARA INFORME DE RENDICIÓN DE CUENTAS AL CIUDADANO - EJERCICIO 2023</t>
  </si>
  <si>
    <t>Producto (actividades, materiales, insumos, etc)</t>
  </si>
  <si>
    <t>Enlace</t>
  </si>
  <si>
    <t>Ambito de Aplicación</t>
  </si>
  <si>
    <t>Cantidad de Riesgos detectados</t>
  </si>
  <si>
    <t>Medidas de mitigación</t>
  </si>
  <si>
    <t>Enlace Evidencias</t>
  </si>
  <si>
    <t>Descripción del Riesgo de corrupción</t>
  </si>
  <si>
    <t>Descripción de las actividades realizadas en base a los resultados</t>
  </si>
  <si>
    <t>Cantidad de funcionarios que completaron el diagnostico</t>
  </si>
  <si>
    <t>Descripción del Indicador misional</t>
  </si>
  <si>
    <t>2- PLAN DE RENDICIÓN DE CUENTAS AL CIUDADANO</t>
  </si>
  <si>
    <t>3- GESTIÓN INSTITUCIONAL</t>
  </si>
  <si>
    <t>3.1 Nivel de Cumplimiento  de Minimo de Información Disponible - Transparencia Activa Ley 5189 /14</t>
  </si>
  <si>
    <t>3.2 Nivel de Cumplimiento  de Minimo de Información Disponible - Transparencia Activa Ley 5282/14</t>
  </si>
  <si>
    <t>3.3 Nivel de Cumplimiento de Respuestas a Consultas Ciudadanas - Transparencia Pasiva Ley N° 5282/14</t>
  </si>
  <si>
    <t xml:space="preserve">Objeto de Gasto </t>
  </si>
  <si>
    <t>5.2. Participación y difusión en idioma Guaraní</t>
  </si>
  <si>
    <t>8- CONTROL INTERNO Y EXTERNO</t>
  </si>
  <si>
    <t>8.1 Informes de Auditorias Internas y Auditorías Externas en el Trimestre</t>
  </si>
  <si>
    <t>8.2 Modelo Estándar de Control Interno para las Instituciones Públicas del Paraguay</t>
  </si>
  <si>
    <t xml:space="preserve">9- DESCRIPCIÓN CUALITATIVA DE LOGROS ALCANZADOS </t>
  </si>
  <si>
    <t>3.4- Servicios o Productos Misionales (Depende de la Naturaleza de la Misión Insitucional, puede abarcar un Programa o Proyecto)</t>
  </si>
  <si>
    <t>3.5 Contrataciones realizadas</t>
  </si>
  <si>
    <t>5- PARTICIPACIÓN CIUDADANA</t>
  </si>
  <si>
    <t>6.2 Gestión de riesgos de corrupción</t>
  </si>
  <si>
    <t>2.1. Resolución de Aprobación y Anexo de Plan de Rendición de Cuentas</t>
  </si>
  <si>
    <t>2.2 Plan de Rendición de Cuentas. (Copiar abajo link de acceso directo)</t>
  </si>
  <si>
    <t>6- INDICADORES MISIONALES DE RENDICIÓN DE CUENTAS AL CIUDADANO</t>
  </si>
  <si>
    <t>6.1- Indicadores Misionales Identificados</t>
  </si>
  <si>
    <t>7- GESTIÓN DE DENUNCIAS</t>
  </si>
  <si>
    <t xml:space="preserve">Cantidad de hombres </t>
  </si>
  <si>
    <t>Cantidad de mujeres</t>
  </si>
  <si>
    <t>5.3 Diagnostico "The Integrity app"</t>
  </si>
  <si>
    <t>No Respondidos o Reconsideradas</t>
  </si>
  <si>
    <t>7.1.Gestión de denuncias de corrupción</t>
  </si>
  <si>
    <t>Sin informe de la SFP</t>
  </si>
  <si>
    <t>−</t>
  </si>
  <si>
    <t>https://informacionpublica.paraguay.gov.py/</t>
  </si>
  <si>
    <t>Atención a Distancia</t>
  </si>
  <si>
    <t xml:space="preserve">Transparencia, prevención de la corrupción y Acceso a la Información Pública </t>
  </si>
  <si>
    <t>(PND 2030) que establece la línea transversal
ii. "gestión pública eficiente y transparente" .</t>
  </si>
  <si>
    <t>https://www.stp.gov.py/pnd/wp-content/uploads/2014/12/pnd2030.pdf</t>
  </si>
  <si>
    <t>Sanidad Animal</t>
  </si>
  <si>
    <t>Linea de acción en POI directamente vinculada: "Vigilancia en salud animal".
Objetivo Estratégico vinculado en Plan Estratégico: "OE 3_Garantizar la sanidad animal y la salud pública veterinaria"</t>
  </si>
  <si>
    <t>Objetivo misional fundamental del Servicio, incluido como Objetivo General en su carta orgánica: Art. Nº7 de la Ley Nº 2426/2004: "El SENACSA tendrá como objetivo general elaborar, coordinar, ejecutar y fiscalizar la política nacional de sanidad animal, calidad e inocuidad de los productos y subproductos de origen animal"</t>
  </si>
  <si>
    <t>https://documentos.senacsa.gov.py/share/s/tK0wMy8AStufKP-0VSLZqw</t>
  </si>
  <si>
    <t>Salud Pública</t>
  </si>
  <si>
    <t>Servicios Laboratoriales</t>
  </si>
  <si>
    <t xml:space="preserve">https://documentos.senacsa.gov.py/share/s/tK0wMy8AStufKP-0VSLZqw </t>
  </si>
  <si>
    <t>Grupo</t>
  </si>
  <si>
    <t>Subgrupo</t>
  </si>
  <si>
    <t>SERVICIOS NO PERSONALES</t>
  </si>
  <si>
    <t>TRANSFERENCIAS</t>
  </si>
  <si>
    <t>OTROS GASTOS</t>
  </si>
  <si>
    <t>https://datos-rendicion.contraloria.gov.py/datos-abiertos/#/mecip/lista</t>
  </si>
  <si>
    <t>En proceso</t>
  </si>
  <si>
    <t>https://denuncias.gov.py/portal-publico</t>
  </si>
  <si>
    <t>Nombre y Apellido</t>
  </si>
  <si>
    <t>3.4.1 -  Proyecto</t>
  </si>
  <si>
    <t>Misión Institucional</t>
  </si>
  <si>
    <t>(*) Dentro de la estructura de la  Unidad se halla inserta la Dirección de Transparencia y AIP</t>
  </si>
  <si>
    <t xml:space="preserve">La institución tiene como misión ofrecer  información veraz de
todos los actos de gestión pública de interés para la sociedad. </t>
  </si>
  <si>
    <t>Sistema de Gestión Informática (SIGOR) Control, registros de establecimientos, casas expendedoras , medicamentos veterinarios y alimentos balanceados de consumo animal</t>
  </si>
  <si>
    <t>Linea de acción en POI directamente vinculada: "Certificaciones sanitaras de calidad e inocuidad".
Objetivos Estratégicos específicos vinculado en Plan Estratégico: "OE 3_Garantizar la sanidad animal y la salud pública veterinaria" y "OE 4_Mantener y acceder a nuevos mercados".</t>
  </si>
  <si>
    <t>Linea de acción en POI directamente vinculada: "Servicios Laboratoriales para diagnosticos de enfermedades de origen animal e inocuidad alimentaria"
Objetivo Estratégico vinculado en Plan Estratégico: "OE 3_Garantizar la sanidad animal y la salud pública veterinaria"</t>
  </si>
  <si>
    <t>https://www.sfp.gov.py/sfp/archivos/documentos/100_Febrero_2023_p3i7veo0.pdf</t>
  </si>
  <si>
    <t>https://www.sfp.gov.py/sfp/archivos/documentos/100_Marzo_2023_6wpkijdj.pdf</t>
  </si>
  <si>
    <t>Abril</t>
  </si>
  <si>
    <t>Mayo</t>
  </si>
  <si>
    <t>Junio</t>
  </si>
  <si>
    <t>Periodo del informe: 2do. Trimestre 2023 (abril a junio)</t>
  </si>
  <si>
    <t>https://www.sfp.gov.py/sfp/archivos/documentos/100_Abril_2023_6d5tr0ig.pdf</t>
  </si>
  <si>
    <t>FINIQUITADO</t>
  </si>
  <si>
    <t>Socializacion a través del correo institucional</t>
  </si>
  <si>
    <t>Area misional</t>
  </si>
  <si>
    <t>Servicios Básicos</t>
  </si>
  <si>
    <t>Transporte y Almacenaje</t>
  </si>
  <si>
    <t>Pasajes y Viáticos</t>
  </si>
  <si>
    <t>Aseo, Mant., y Reparaciones</t>
  </si>
  <si>
    <t>Alquileres y Derechos</t>
  </si>
  <si>
    <t>Serv. Técnicos y Profesionales</t>
  </si>
  <si>
    <t>Servicio Social</t>
  </si>
  <si>
    <t>Capacitación y Adiestramiento</t>
  </si>
  <si>
    <t>BIENES DE CONSUMO E INSUMOS</t>
  </si>
  <si>
    <t>Productos Alimenticios</t>
  </si>
  <si>
    <t>Textiles y Vestuarios</t>
  </si>
  <si>
    <t>Prod. De Papel, Cartón e Impresos</t>
  </si>
  <si>
    <t>Bienes de Consumo de Oficina</t>
  </si>
  <si>
    <t>Prod. E Instrum. Químicos</t>
  </si>
  <si>
    <t>Combustibles y Lubricantes</t>
  </si>
  <si>
    <t>Otros Bienes de Consumo</t>
  </si>
  <si>
    <t>INVERSIÓN FÍSICA</t>
  </si>
  <si>
    <t>Adquisicion de inmuebles</t>
  </si>
  <si>
    <t>Construcciones</t>
  </si>
  <si>
    <t>Adq. de Maq. Eq. Y Herramientas</t>
  </si>
  <si>
    <t>Adq. de Equipos de Oficina</t>
  </si>
  <si>
    <t>Adq. de Semovientes</t>
  </si>
  <si>
    <t>Adq. de Activos Intangibles</t>
  </si>
  <si>
    <t>SERVICIOS DE LA DEUDA PÚBLICA</t>
  </si>
  <si>
    <t>Intereses de la deuda con organismos multilaterales</t>
  </si>
  <si>
    <t>Amortizaciones de la deuda con org. multilaterales</t>
  </si>
  <si>
    <t>Comisiones y otros gastos de la deuda externa</t>
  </si>
  <si>
    <t>Otras Transf. Ctes. al Sector Público o Privado</t>
  </si>
  <si>
    <t>Becas</t>
  </si>
  <si>
    <t>Indemnizaciones</t>
  </si>
  <si>
    <t>Transf. Ctes. Sector Externo</t>
  </si>
  <si>
    <t>Impuestos, Tasas, Gastos Judiciales</t>
  </si>
  <si>
    <t>TOTAL GENERAL</t>
  </si>
  <si>
    <t>Institución: Servicio Nacional de Calidad y Sanidad Vegetal y de Semillas (SENAVE)</t>
  </si>
  <si>
    <t>Apoyar la política agroproductiva del Estado, contribuyendo al incremento de los niveles de competitividad, sostenibilidad y equidad del sector agrícola, a través del mejoramiento de la situación de los recursos productivos respecto a sus condiciones de calidad, fitosanidad, pureza genética y de la prevención de afectaciones al hombre, los animales, las plantas y al medio ambiente, asegurando su inocuidad.productivos respecto a sus condiciones de calidad, fitosanidad, pureza genética y de la prevención de afectaciones al hombre, los animales, las plantas y al medio ambiente, asegurando su inocuidad.</t>
  </si>
  <si>
    <t>(chrome-extension://efaidnbmnnnibpcajpcglclefindmkaj/http://web.senave.gov.py:8081/docs/resoluciones/senave/web/de660b35827c98f0eb1ba2bd410442d5.pdf)</t>
  </si>
  <si>
    <t>Direccion General Tecnica</t>
  </si>
  <si>
    <t>Cesar Rivas</t>
  </si>
  <si>
    <t>Director General</t>
  </si>
  <si>
    <t>Direccion General de Administracion y Finanzas</t>
  </si>
  <si>
    <t>Rodrigo Nuñez</t>
  </si>
  <si>
    <t>Direccion General de Asuntos Juridicos</t>
  </si>
  <si>
    <t>Manuel Guanes</t>
  </si>
  <si>
    <t>Secretaria General</t>
  </si>
  <si>
    <t>Carmelita Torres</t>
  </si>
  <si>
    <t>Titular</t>
  </si>
  <si>
    <t>Secretaria de Planificacion</t>
  </si>
  <si>
    <t>Alejandro Ayala</t>
  </si>
  <si>
    <t>Auditoria Interna Institucional</t>
  </si>
  <si>
    <t>Auditor Interno</t>
  </si>
  <si>
    <t>Direccion de Gestion de Personas</t>
  </si>
  <si>
    <t>Cristobal Casamayouret</t>
  </si>
  <si>
    <t xml:space="preserve">Director   </t>
  </si>
  <si>
    <t>Unidad MECIP</t>
  </si>
  <si>
    <t>Perla Benitez</t>
  </si>
  <si>
    <t>Departamento de Prensa y Comunicación</t>
  </si>
  <si>
    <t>Diego Piaggio</t>
  </si>
  <si>
    <t>Jefe de Departamento</t>
  </si>
  <si>
    <t>Departamento de Transparencia y Anticorrupcion</t>
  </si>
  <si>
    <t>Ulises Torres</t>
  </si>
  <si>
    <t>Marcelo Rojas</t>
  </si>
  <si>
    <t>chrome-extension://efaidnbmnnnibpcajpcglclefindmkaj/http://web.senave.gov.py:8081/docs/resoluciones/senave/web/9a16a43bf44ce77032f9ccf0be7dc8b2.pdf</t>
  </si>
  <si>
    <t>Enero</t>
  </si>
  <si>
    <t>https://www.sfp.gov.py/sfp/archivos/documentos/Informe_Enero_2023_fb35x7i7.pdf</t>
  </si>
  <si>
    <t>https://www.sfp.gov.py/sfp/archivos/documentos/100Mayo_2023_oipbefm5.pdf</t>
  </si>
  <si>
    <t>https://transparencia.senac.gov.py/portal</t>
  </si>
  <si>
    <t>2 Reconsiderados</t>
  </si>
  <si>
    <r>
      <t xml:space="preserve">                                                                                                                                                                         
</t>
    </r>
    <r>
      <rPr>
        <b/>
        <u/>
        <sz val="12"/>
        <rFont val="Garamond"/>
        <family val="1"/>
      </rPr>
      <t>TOTAL GENERAL: 16  respuestas al ciudadano (AIP, buzones y correos)</t>
    </r>
    <r>
      <rPr>
        <b/>
        <u/>
        <sz val="12"/>
        <color theme="1"/>
        <rFont val="Garamond"/>
        <family val="1"/>
      </rPr>
      <t xml:space="preserve"> 
</t>
    </r>
  </si>
  <si>
    <t>Certificación de Calidad e Inocuidad Vegetal</t>
  </si>
  <si>
    <t>Mejorar las condiciones de inocuidad de productos de origen vegetal para los consumidores.</t>
  </si>
  <si>
    <t>https://spr.stp.gov.py/tablero/resumenLineaAccion.jsp</t>
  </si>
  <si>
    <t>* Página web
* Correo:consultas@senave.gov.py 
* Central Telefonica: +59521445769
* Redes Sociales: Facebook, Twitter, Instagram  
* Buzones de Quejas, Sugerencias y Reclamos
* Oficinas del Interior</t>
  </si>
  <si>
    <t>En la sede Central y Regionales de todo el pais</t>
  </si>
  <si>
    <t>https://www.senave.gov.py/docs/ley5189/Listado%20de%20Ingresos%20y%20Gastos%20Junio%202023.pdf</t>
  </si>
  <si>
    <t>Otros servicios en General</t>
  </si>
  <si>
    <t>Estudios y Proyectos de Inversión Varios</t>
  </si>
  <si>
    <t>Otros gastos de Inversion y Reparac. Mayores</t>
  </si>
  <si>
    <t>Transferencias Consolidables Entre Entidades Descentralizadas</t>
  </si>
  <si>
    <t xml:space="preserve">Transf. Cons.de  Entidades Descent. a la Adm. </t>
  </si>
  <si>
    <t>Otras Transf. Ctes. al Sector  Privado</t>
  </si>
  <si>
    <t>Transferencias corrientes a entidades del sector privado, academico y</t>
  </si>
  <si>
    <t>CONTRATACION DE SEGURO MEDICO PARA FUNCIONARIOS DEL SENAVE</t>
  </si>
  <si>
    <t>PROTECCION MEDICA S.A.</t>
  </si>
  <si>
    <t xml:space="preserve">EJECUCION </t>
  </si>
  <si>
    <t>https://www.contrataciones.gov.py/licitaciones/adjudicacion/contrato/422234-proteccion-medica-s-a-1.html</t>
  </si>
  <si>
    <t>RENOVACION N° 1 DE ALQUILER DE OFICINAS PARA EL SENAVE - PISO 2 - EDIF. INTER EXPRESS</t>
  </si>
  <si>
    <t>LAND CISA</t>
  </si>
  <si>
    <t>https://www.contrataciones.gov.py/licitaciones/adjudicacion/contrato/405993-land-comercial-e-industrial-s-a-5.html</t>
  </si>
  <si>
    <t>RENOVACION N° 1 DE ALQUILER DE OFICINAS PARA EL SENAVE - PISO 5 - EDIF. INTER EXPRESS</t>
  </si>
  <si>
    <t xml:space="preserve">https://www.contrataciones.gov.py/licitaciones/adjudicacion/contrato/405993-land-comercial-e-industrial-s-a-4.html </t>
  </si>
  <si>
    <t>RENOVACION N° 1 DE ALQUILER DE OFICINAS PARA EL SENAVE - PISO 8 - EDIF. INTER EXPRESS</t>
  </si>
  <si>
    <t>https://www.contrataciones.gov.py/licitaciones/adjudicacion/contrato/411757-land-comercial-e-industrial-s-a-5.html</t>
  </si>
  <si>
    <t>RENOVACION N° 1 DE ALQUILER DE OFICINAS PARA EL SENAVE - PISO 19 - EDIF. INTER EXPRESS</t>
  </si>
  <si>
    <t>https://www.contrataciones.gov.py/licitaciones/adjudicacion/contrato/411757-land-comercial-e-industrial-s-a-4.html</t>
  </si>
  <si>
    <t>RENOVACION N° 1 DE ALQUILER DE OFICINAS PARA EL SENAVE - PISO 11 - EDIF. PLANETA I</t>
  </si>
  <si>
    <t>ASTREA SA</t>
  </si>
  <si>
    <t xml:space="preserve">https://www.contrataciones.gov.py/licitaciones/adjudicacion/contrato/414398-astrea-s-a-2.html </t>
  </si>
  <si>
    <t>ADQUISICION DE TRAMPAS Y FEROMONAS PARA LA DPV</t>
  </si>
  <si>
    <t>H&amp;B TRADING S.A.</t>
  </si>
  <si>
    <t xml:space="preserve">https://www.contrataciones.gov.py/licitaciones/adjudicacion/contrato/423744-h-b-trading-s-a-1.html </t>
  </si>
  <si>
    <t>IMPRESIONES VARIAS ( TRIPTICOS, AFICHES, AGENDAS Y OTROS)</t>
  </si>
  <si>
    <t>FRIGON S.A.</t>
  </si>
  <si>
    <t xml:space="preserve">https://www.contrataciones.gov.py/licitaciones/adjudicacion/contrato/412431-frigon-s-a-1.html </t>
  </si>
  <si>
    <t>ADQUISICION DE CAJAS DE CARTON Y OTROS</t>
  </si>
  <si>
    <t>https://www.contrataciones.gov.py/licitaciones/adjudicacion/contrato/420430-frigon-s-a-1.html</t>
  </si>
  <si>
    <t>RENOVACION N° 2 DE ALQUILER DE OFICINAS PARA EL SENAVE - PISO PB - EDIF. PLANETA I</t>
  </si>
  <si>
    <t>TAMARA MARTINCICH DE TORIO</t>
  </si>
  <si>
    <t>https://www.contrataciones.gov.py/licitaciones/adjudicacion/contrato/394729-tamara-martincich-vaesken-14.html</t>
  </si>
  <si>
    <t>RENOVACION N° 2 DE ALQUILER DE OFICINAS PARA EL SENAVE - PISO 1 - EDIF. PLANETA I</t>
  </si>
  <si>
    <t>KARINA IRMA MARTINCICH VAESKEN</t>
  </si>
  <si>
    <t>https://www.contrataciones.gov.py/licitaciones/adjudicacion/contrato/394729-karina-irma-martincich-vaesken-13.html</t>
  </si>
  <si>
    <t>RENOVACION N° 2 DE ALQUILER DE OFICINAS PARA EL SENAVE - PISO 2 - EDIF. PLANETA I</t>
  </si>
  <si>
    <t>DISTRIBUIDORA ROQUE PEDRO SACI</t>
  </si>
  <si>
    <t>https://www.contrataciones.gov.py/licitaciones/adjudicacion/contrato/394729-distribuidora-roque-pedro-saci-12.html</t>
  </si>
  <si>
    <t>RENOVACION N° 2 DE ALQUILER DE OFICINAS PARA EL SENAVE - PISO 3 - EDIF. PLANETA I</t>
  </si>
  <si>
    <t>EDFAR CEFERINO ARANDA FRANCO</t>
  </si>
  <si>
    <t xml:space="preserve">https://www.contrataciones.gov.py/licitaciones/adjudicacion/contrato/394729-aranda-franco-edgar-ceferino-11.html </t>
  </si>
  <si>
    <t>RENOVACION N° 2 DE ALQUILER DE OFICINAS PARA EL SENAVE - PISO 03 - EDIF. INTER EXPRESS</t>
  </si>
  <si>
    <t>https://www.contrataciones.gov.py/licitaciones/adjudicacion/contrato/394729-land-comercial-e-industrial-s-a-15.html</t>
  </si>
  <si>
    <t>RENOVACION N° 2 DE ALQUILER DE OFICINAS PARA EL SENAVE - PISO 15 - EDIF. INTER EXPRESS</t>
  </si>
  <si>
    <t>RENOVACION N° 2 DE ALQUILER DE OFICINAS PARA EL SENAVE - PISO 16 - EDIF. INTER EXPRESS</t>
  </si>
  <si>
    <t>RENOVACION N° 2 DE ALQUILER DE OFICINAS PARA EL SENAVE - PISO 17 - EDIF. INTER EXPRESS</t>
  </si>
  <si>
    <t>RENOVACION N° 2 DE ALQUILER DE OFICINAS PARA EL SENAVE - PISO 18 - EDIF. INTER EXPRESS</t>
  </si>
  <si>
    <t>RENOVACION N° 2 DE ALQUILER DE OFICINAS PARA EL SENAVE - PISO 5 - EDIF. LIDER VI</t>
  </si>
  <si>
    <t>ANGEL DEVACA PAVON</t>
  </si>
  <si>
    <t xml:space="preserve">https://www.contrataciones.gov.py/licitaciones/adjudicacion/contrato/394729-angel-devaca-pavon-9.html </t>
  </si>
  <si>
    <t>* Departamento de Transparencia y Anticorrupción
* Secretaria General</t>
  </si>
  <si>
    <t>https://www.senave.gov.py/index.php/contacto
https://es-la.facebook.com/Senave/
https://twitter.com/senave
https://www.instagram.com/senaveparaguay</t>
  </si>
  <si>
    <t>Ejercicio Fiscal 2022</t>
  </si>
  <si>
    <t>Propagandas radiales</t>
  </si>
  <si>
    <t>Avisos en idioma Guarani, sobre manejo de agroquimicos, advertencias</t>
  </si>
  <si>
    <t>Radios del Interior</t>
  </si>
  <si>
    <t>47,45&gt;%</t>
  </si>
  <si>
    <t>1) Actualización de base de datos de plagas presentes y cuarentenarias ausentes en el país. 
2) Habilitación de Oficinas Regionales en Amambay, Filadelfia y Canindeyú, en el marco en la política institucional de fortalecer la presencia y los servicios que brinda la institución a los productores.</t>
  </si>
  <si>
    <t>1) Constitución de la Red Nacional de Laboratorios de Alimentos del Paraguay (RENLAP), la misma es impulsada por los laboratorios de alimentos del Instituto Nacional de Alimentación y Nutrición (INAN), el SENAVE y SENACSA, y en el futuro se unirán laboratorios del sector privado y de otras instituciones.</t>
  </si>
  <si>
    <t>No aplica</t>
  </si>
  <si>
    <t>no aplica</t>
  </si>
  <si>
    <t>No Aplica</t>
  </si>
  <si>
    <t>No APlica</t>
  </si>
  <si>
    <t>4 Ejecución Financiera</t>
  </si>
  <si>
    <t>Correos enviados via zimbra</t>
  </si>
  <si>
    <t>Conforme a la Priorizacion Tematica del Plan Anual de Rendicion de Cuentas al Ciudadano aprobado por Resolucion SENAVE N° 106/23</t>
  </si>
  <si>
    <t>http://web.senave.gov.py:8081/docs/resoluciones/senave/web/9a16a43bf44ce77032f9ccf0be7dc8b2.pdf</t>
  </si>
  <si>
    <t>Habilitación de Depositos para semillas</t>
  </si>
  <si>
    <t xml:space="preserve"> Acciones para erradicar o mitigar los riesgos de corrupción</t>
  </si>
  <si>
    <t>NO SE HAN REGISTRADO DENUNCIAS EN EL 1er y 2do TRIMESTRE</t>
  </si>
  <si>
    <t>Nota AII N° 12/23</t>
  </si>
  <si>
    <t xml:space="preserve">                             Dictmen del Balance Financiero Institucional - Ejercicio Fiscal 2022</t>
  </si>
  <si>
    <t>Nota AII N° 53/23</t>
  </si>
  <si>
    <t xml:space="preserve">Transferencia MAG e IPTA - OTA 1196/23 </t>
  </si>
  <si>
    <t>Nota AII N° 67/23</t>
  </si>
  <si>
    <t>Bienes de Consumo e Insumo de Laboratorio - OTA 1189/23</t>
  </si>
  <si>
    <t>Nota AII N° 50/23</t>
  </si>
  <si>
    <t>Auditoría de Gestión a los Llamados de Contrataciones del  SENAVE - EjercicioFiscal 2022 - OTA 1193/23</t>
  </si>
  <si>
    <t>Nota AII N° 59/23</t>
  </si>
  <si>
    <t>Auditoría de Gestión Técnica Misional y Administrativa - OTA 1190/23</t>
  </si>
  <si>
    <t>Nota AII N° 60/23</t>
  </si>
  <si>
    <t>Auditoría de Gestión  Art.41 de la Ley 2051/03- Retención a Proveedores para la DNCP - Primer Semestre 2023 - OTA 1198/23</t>
  </si>
  <si>
    <t>Nota AII N° 58/23</t>
  </si>
  <si>
    <t>Auditoría Especial al sistema de facturación electrónica - OTA 1192/23</t>
  </si>
  <si>
    <t>Nota AII N° 25/23</t>
  </si>
  <si>
    <t>Seguimiento de planes de mejoramientos Auditorias Internas - 1er. Trimestre 2023 - OTA 1191/23</t>
  </si>
  <si>
    <t xml:space="preserve"> Informes de Auditoria presentados</t>
  </si>
  <si>
    <t>Informes de Auditoria presentados</t>
  </si>
  <si>
    <t xml:space="preserve">Inauguración de la Oficina Regional Chaco
https://twitter.com/SENACSA/status/1650685264862363648/photo/1
</t>
  </si>
  <si>
    <t>Implementacion del Sistema de Mesa de Entrada Online</t>
  </si>
  <si>
    <t>Reuniones para fortalecer la exportacion de semillas con la Organización para la Cooperacion y el Desarrollo Economico</t>
  </si>
  <si>
    <t>Inauguracion de la Oficina Regional Canindeyu</t>
  </si>
  <si>
    <t>Informe de Auditoría presentados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</si>
</sst>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_-* #,##0_-;\-* #,##0_-;_-* &quot;-&quot;_-;_-@_-"/>
    <numFmt numFmtId="167" formatCode="dd/mm/yyyy;@"/>
  </numFmts>
  <fonts count="37">
    <font>
      <sz val="11"/>
      <color theme="1"/>
      <name val="Calibri"/>
      <charset val="134"/>
      <scheme val="minor"/>
    </font>
    <font>
      <b/>
      <u/>
      <sz val="14"/>
      <name val="Garamond"/>
      <family val="1"/>
    </font>
    <font>
      <b/>
      <u/>
      <sz val="18"/>
      <color theme="1"/>
      <name val="Garamond"/>
      <family val="1"/>
    </font>
    <font>
      <sz val="11"/>
      <color theme="1"/>
      <name val="Garamond"/>
      <family val="1"/>
    </font>
    <font>
      <sz val="15"/>
      <color theme="1"/>
      <name val="Garamond"/>
      <family val="1"/>
    </font>
    <font>
      <b/>
      <u/>
      <sz val="14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b/>
      <u/>
      <sz val="13"/>
      <color theme="1"/>
      <name val="Garamond"/>
      <family val="1"/>
    </font>
    <font>
      <sz val="13"/>
      <color theme="1"/>
      <name val="Garamond"/>
      <family val="1"/>
    </font>
    <font>
      <sz val="10"/>
      <color theme="1"/>
      <name val="Garamond"/>
      <family val="1"/>
    </font>
    <font>
      <b/>
      <sz val="13"/>
      <color rgb="FF000000"/>
      <name val="Garamond"/>
      <family val="1"/>
    </font>
    <font>
      <b/>
      <sz val="13"/>
      <color theme="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Garamond"/>
      <family val="1"/>
    </font>
    <font>
      <sz val="9"/>
      <color theme="1"/>
      <name val="Garamond"/>
      <family val="1"/>
    </font>
    <font>
      <b/>
      <sz val="9"/>
      <color theme="1"/>
      <name val="Garamond"/>
      <family val="1"/>
    </font>
    <font>
      <b/>
      <u/>
      <sz val="12"/>
      <color theme="1"/>
      <name val="Garamond"/>
      <family val="1"/>
    </font>
    <font>
      <u/>
      <sz val="9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Garamond"/>
      <family val="1"/>
    </font>
    <font>
      <b/>
      <sz val="9"/>
      <name val="Garamond"/>
      <family val="1"/>
    </font>
    <font>
      <u/>
      <sz val="10"/>
      <color theme="10"/>
      <name val="Garamond"/>
      <family val="1"/>
    </font>
    <font>
      <sz val="12"/>
      <color theme="1"/>
      <name val="Calibri"/>
      <family val="2"/>
    </font>
    <font>
      <b/>
      <u/>
      <sz val="12"/>
      <name val="Garamond"/>
      <family val="1"/>
    </font>
    <font>
      <sz val="12"/>
      <name val="Garamond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Book Antiqua"/>
      <family val="1"/>
    </font>
    <font>
      <sz val="10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165" fontId="17" fillId="0" borderId="0" applyFont="0" applyFill="0" applyBorder="0" applyAlignment="0" applyProtection="0"/>
  </cellStyleXfs>
  <cellXfs count="3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0" xfId="0" applyFont="1" applyBorder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0" xfId="0" applyFont="1" applyFill="1">
      <alignment vertical="center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33" fillId="0" borderId="1" xfId="2" applyNumberFormat="1" applyFont="1" applyFill="1" applyBorder="1" applyAlignment="1">
      <alignment horizontal="left" vertical="center" wrapText="1"/>
    </xf>
    <xf numFmtId="0" fontId="33" fillId="2" borderId="1" xfId="6" applyNumberFormat="1" applyFont="1" applyFill="1" applyBorder="1" applyAlignment="1">
      <alignment horizontal="left" vertical="center"/>
    </xf>
    <xf numFmtId="3" fontId="33" fillId="0" borderId="1" xfId="2" applyNumberFormat="1" applyFont="1" applyFill="1" applyBorder="1" applyAlignment="1">
      <alignment horizontal="right" vertical="center" wrapText="1"/>
    </xf>
    <xf numFmtId="3" fontId="34" fillId="0" borderId="1" xfId="2" applyNumberFormat="1" applyFont="1" applyBorder="1" applyAlignment="1">
      <alignment horizontal="right" vertical="center"/>
    </xf>
    <xf numFmtId="3" fontId="33" fillId="2" borderId="1" xfId="2" applyNumberFormat="1" applyFont="1" applyFill="1" applyBorder="1" applyAlignment="1">
      <alignment horizontal="right" vertical="center"/>
    </xf>
    <xf numFmtId="164" fontId="33" fillId="8" borderId="1" xfId="2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2" xfId="4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4" fontId="13" fillId="0" borderId="0" xfId="0" applyNumberFormat="1" applyFont="1" applyAlignment="1">
      <alignment horizontal="center" vertical="center"/>
    </xf>
    <xf numFmtId="166" fontId="13" fillId="0" borderId="0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3" fontId="23" fillId="0" borderId="0" xfId="2" applyNumberFormat="1" applyFont="1" applyFill="1" applyBorder="1" applyAlignment="1">
      <alignment horizontal="right" vertical="center"/>
    </xf>
    <xf numFmtId="166" fontId="10" fillId="0" borderId="0" xfId="2" applyFont="1" applyFill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6" fontId="33" fillId="0" borderId="2" xfId="2" applyFont="1" applyFill="1" applyBorder="1" applyAlignment="1">
      <alignment vertical="center"/>
    </xf>
    <xf numFmtId="0" fontId="20" fillId="0" borderId="11" xfId="4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9" fontId="9" fillId="0" borderId="5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5" fillId="0" borderId="13" xfId="4" applyFont="1" applyFill="1" applyBorder="1" applyAlignment="1">
      <alignment horizontal="center" vertical="center" wrapText="1"/>
    </xf>
    <xf numFmtId="0" fontId="25" fillId="0" borderId="14" xfId="4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/>
    <xf numFmtId="0" fontId="33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34" fillId="2" borderId="2" xfId="2" applyNumberFormat="1" applyFont="1" applyFill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18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right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3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67" fontId="35" fillId="0" borderId="1" xfId="0" applyNumberFormat="1" applyFont="1" applyBorder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3" fontId="35" fillId="0" borderId="1" xfId="5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3" fillId="0" borderId="9" xfId="2" applyFont="1" applyBorder="1" applyAlignment="1">
      <alignment horizontal="center" vertical="center" wrapText="1"/>
    </xf>
    <xf numFmtId="166" fontId="3" fillId="0" borderId="1" xfId="2" applyFont="1" applyBorder="1" applyAlignment="1">
      <alignment horizontal="center" vertical="center" wrapText="1"/>
    </xf>
    <xf numFmtId="0" fontId="3" fillId="9" borderId="0" xfId="0" applyFont="1" applyFill="1">
      <alignment vertical="center"/>
    </xf>
    <xf numFmtId="0" fontId="0" fillId="9" borderId="0" xfId="0" applyFill="1">
      <alignment vertical="center"/>
    </xf>
    <xf numFmtId="0" fontId="20" fillId="0" borderId="11" xfId="4" applyFill="1" applyBorder="1" applyAlignment="1">
      <alignment horizontal="center" vertical="center" wrapText="1"/>
    </xf>
    <xf numFmtId="0" fontId="20" fillId="0" borderId="16" xfId="4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6" fillId="0" borderId="2" xfId="1" applyFill="1" applyBorder="1" applyAlignment="1">
      <alignment horizontal="center" vertical="center"/>
    </xf>
    <xf numFmtId="0" fontId="16" fillId="0" borderId="3" xfId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6" fontId="3" fillId="0" borderId="10" xfId="2" applyFont="1" applyBorder="1" applyAlignment="1">
      <alignment horizontal="center" vertical="center" wrapText="1"/>
    </xf>
    <xf numFmtId="166" fontId="3" fillId="0" borderId="15" xfId="2" applyFont="1" applyBorder="1" applyAlignment="1">
      <alignment horizontal="center" vertical="center" wrapText="1"/>
    </xf>
    <xf numFmtId="166" fontId="3" fillId="0" borderId="9" xfId="2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25" fillId="0" borderId="6" xfId="4" applyFont="1" applyFill="1" applyBorder="1" applyAlignment="1">
      <alignment horizontal="center" vertical="center" wrapText="1"/>
    </xf>
    <xf numFmtId="0" fontId="25" fillId="0" borderId="7" xfId="4" applyFont="1" applyFill="1" applyBorder="1" applyAlignment="1">
      <alignment horizontal="center" vertical="center" wrapText="1"/>
    </xf>
    <xf numFmtId="0" fontId="25" fillId="0" borderId="11" xfId="4" applyFont="1" applyFill="1" applyBorder="1" applyAlignment="1">
      <alignment horizontal="center" vertical="center" wrapText="1"/>
    </xf>
    <xf numFmtId="0" fontId="25" fillId="0" borderId="12" xfId="4" applyFont="1" applyFill="1" applyBorder="1" applyAlignment="1">
      <alignment horizontal="center" vertical="center" wrapText="1"/>
    </xf>
    <xf numFmtId="0" fontId="25" fillId="0" borderId="13" xfId="4" applyFont="1" applyFill="1" applyBorder="1" applyAlignment="1">
      <alignment horizontal="center" vertical="center" wrapText="1"/>
    </xf>
    <xf numFmtId="0" fontId="25" fillId="0" borderId="14" xfId="4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0" fillId="0" borderId="6" xfId="4" applyFill="1" applyBorder="1" applyAlignment="1">
      <alignment horizontal="left" vertical="top" wrapText="1"/>
    </xf>
    <xf numFmtId="0" fontId="20" fillId="0" borderId="7" xfId="4" applyFill="1" applyBorder="1" applyAlignment="1">
      <alignment horizontal="left" vertical="top" wrapText="1"/>
    </xf>
    <xf numFmtId="0" fontId="20" fillId="0" borderId="13" xfId="4" applyFill="1" applyBorder="1" applyAlignment="1">
      <alignment horizontal="left" vertical="top" wrapText="1"/>
    </xf>
    <xf numFmtId="0" fontId="20" fillId="0" borderId="14" xfId="4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top" wrapText="1"/>
    </xf>
    <xf numFmtId="0" fontId="32" fillId="0" borderId="5" xfId="0" applyFont="1" applyBorder="1" applyAlignment="1">
      <alignment horizontal="left" vertical="top" wrapText="1"/>
    </xf>
    <xf numFmtId="0" fontId="32" fillId="0" borderId="3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20" fillId="0" borderId="2" xfId="4" applyFill="1" applyBorder="1" applyAlignment="1">
      <alignment horizontal="center" vertical="center" wrapText="1"/>
    </xf>
    <xf numFmtId="0" fontId="20" fillId="0" borderId="3" xfId="4" applyFill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6" fillId="0" borderId="8" xfId="4" applyFont="1" applyFill="1" applyBorder="1" applyAlignment="1">
      <alignment horizontal="center" vertical="center" wrapText="1"/>
    </xf>
    <xf numFmtId="0" fontId="26" fillId="0" borderId="0" xfId="4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1" applyFill="1" applyBorder="1" applyAlignment="1">
      <alignment horizontal="center" vertical="center" wrapText="1"/>
    </xf>
    <xf numFmtId="9" fontId="16" fillId="0" borderId="1" xfId="1" applyNumberForma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6" fillId="0" borderId="6" xfId="1" applyFill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16" fillId="0" borderId="2" xfId="1" applyFill="1" applyBorder="1" applyAlignment="1">
      <alignment horizontal="center" vertical="center" wrapText="1"/>
    </xf>
    <xf numFmtId="0" fontId="16" fillId="0" borderId="5" xfId="1" applyFill="1" applyBorder="1" applyAlignment="1">
      <alignment horizontal="center" vertical="center" wrapText="1"/>
    </xf>
    <xf numFmtId="0" fontId="16" fillId="0" borderId="3" xfId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6" fillId="0" borderId="1" xfId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9" fillId="6" borderId="3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20" fillId="0" borderId="2" xfId="4" applyFill="1" applyBorder="1" applyAlignment="1" applyProtection="1">
      <alignment horizontal="center" vertical="center" wrapText="1"/>
      <protection locked="0"/>
    </xf>
    <xf numFmtId="0" fontId="20" fillId="0" borderId="3" xfId="4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9" fontId="13" fillId="2" borderId="1" xfId="0" applyNumberFormat="1" applyFont="1" applyFill="1" applyBorder="1" applyAlignment="1">
      <alignment horizontal="center" vertical="center" wrapText="1"/>
    </xf>
    <xf numFmtId="10" fontId="13" fillId="2" borderId="1" xfId="3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0" fontId="13" fillId="2" borderId="1" xfId="3" applyNumberFormat="1" applyFont="1" applyFill="1" applyBorder="1" applyAlignment="1">
      <alignment horizontal="left" vertical="center"/>
    </xf>
    <xf numFmtId="0" fontId="29" fillId="2" borderId="2" xfId="4" applyFont="1" applyFill="1" applyBorder="1" applyAlignment="1">
      <alignment horizontal="center" vertical="center" wrapText="1"/>
    </xf>
    <xf numFmtId="0" fontId="29" fillId="2" borderId="3" xfId="4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27" fillId="2" borderId="2" xfId="4" applyFont="1" applyFill="1" applyBorder="1" applyAlignment="1">
      <alignment horizontal="center" vertical="center" wrapText="1"/>
    </xf>
    <xf numFmtId="0" fontId="27" fillId="2" borderId="3" xfId="4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6" fillId="0" borderId="1" xfId="1" applyBorder="1" applyAlignment="1" applyProtection="1">
      <alignment horizontal="center" vertical="center"/>
      <protection locked="0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6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 wrapText="1"/>
    </xf>
  </cellXfs>
  <cellStyles count="7">
    <cellStyle name="Hipervínculo" xfId="1" builtinId="8"/>
    <cellStyle name="Hipervínculo 2" xfId="4"/>
    <cellStyle name="Millares" xfId="6" builtinId="3"/>
    <cellStyle name="Millares [0]" xfId="2" builtinId="6"/>
    <cellStyle name="Normal" xfId="0" builtinId="0"/>
    <cellStyle name="Normal 2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i="1"/>
              <a:t>EJECUCION</a:t>
            </a:r>
            <a:r>
              <a:rPr lang="es-ES" b="1" i="1" baseline="0"/>
              <a:t> PRESUPUESTARIA </a:t>
            </a:r>
          </a:p>
          <a:p>
            <a:pPr>
              <a:defRPr/>
            </a:pPr>
            <a:r>
              <a:rPr lang="es-ES" b="1" i="1" baseline="0"/>
              <a:t>POR GRUPO DE GASTOS A JUNIO 2023</a:t>
            </a:r>
            <a:endParaRPr lang="es-ES" b="1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[3]Hoja2!$C$7:$C$11</c:f>
              <c:strCache>
                <c:ptCount val="5"/>
                <c:pt idx="0">
                  <c:v>200 SERVICIOS NO PERSONALES</c:v>
                </c:pt>
                <c:pt idx="1">
                  <c:v>300 BIENES DE CONSUMO E INSUMO</c:v>
                </c:pt>
                <c:pt idx="2">
                  <c:v>500 INVERSION FISICA</c:v>
                </c:pt>
                <c:pt idx="3">
                  <c:v>800 TRANSFERENCIAS </c:v>
                </c:pt>
                <c:pt idx="4">
                  <c:v>900 OTROS GASTOS</c:v>
                </c:pt>
              </c:strCache>
            </c:strRef>
          </c:cat>
          <c:val>
            <c:numRef>
              <c:f>[3]Hoja2!$D$7:$D$11</c:f>
              <c:numCache>
                <c:formatCode>General</c:formatCode>
                <c:ptCount val="5"/>
                <c:pt idx="0">
                  <c:v>11340055790</c:v>
                </c:pt>
                <c:pt idx="1">
                  <c:v>1829849844</c:v>
                </c:pt>
                <c:pt idx="2">
                  <c:v>5491456724</c:v>
                </c:pt>
                <c:pt idx="3">
                  <c:v>10693799966</c:v>
                </c:pt>
                <c:pt idx="4">
                  <c:v>4548198678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0-431B-B1AD-C00C70F5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7003775"/>
        <c:axId val="876657183"/>
      </c:barChart>
      <c:catAx>
        <c:axId val="1387003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6657183"/>
        <c:crosses val="autoZero"/>
        <c:auto val="1"/>
        <c:lblAlgn val="ctr"/>
        <c:lblOffset val="100"/>
        <c:noMultiLvlLbl val="0"/>
      </c:catAx>
      <c:valAx>
        <c:axId val="87665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87003775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43295</xdr:colOff>
      <xdr:row>219</xdr:row>
      <xdr:rowOff>86591</xdr:rowOff>
    </xdr:from>
    <xdr:to>
      <xdr:col>6</xdr:col>
      <xdr:colOff>1558637</xdr:colOff>
      <xdr:row>221</xdr:row>
      <xdr:rowOff>406977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3295" y="106550114"/>
          <a:ext cx="12321887" cy="11170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124</xdr:row>
      <xdr:rowOff>247650</xdr:rowOff>
    </xdr:from>
    <xdr:to>
      <xdr:col>7</xdr:col>
      <xdr:colOff>2200275</xdr:colOff>
      <xdr:row>137</xdr:row>
      <xdr:rowOff>14287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73738B71-389F-4ED4-A91C-73C5DF144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i%20Corrupci&#243;n\Downloads\Matriz%20Rendici&#243;n%20de%20Cuentas%202022%20(Tercer%20Trimestre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i%20Corrupci&#243;n\Desktop\Matriz%20Rendici&#243;n%20de%20Cuentas%202022%20para%20public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i%20Corrupci&#243;n\Downloads\Ejecucion%20Financiera%20hasta%20junio%202023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i%20Corrupci&#243;n\Downloads\Informe%20Auditoria%20Interna%20borrrador%20_08_08_2023_Div_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6">
          <cell r="A116" t="str">
            <v>Servicios Fitosanitarios</v>
          </cell>
          <cell r="B116" t="str">
            <v>Proteger la condición fitosanitaria del País, en apoyo a la competitividad de la producción agrícola.</v>
          </cell>
          <cell r="D116">
            <v>0</v>
          </cell>
          <cell r="G116" t="str">
            <v>https://spr.stp.gov.py/tablero/resumenLineaAccion.jsp</v>
          </cell>
        </row>
        <row r="118">
          <cell r="A118" t="str">
            <v>Certificación de Insumos Agricolas</v>
          </cell>
          <cell r="B118" t="str">
            <v>Mejorar la calidad de los insumos agrícolas y semillas destinados a la producción a través de controles pre y post registro</v>
          </cell>
          <cell r="D118">
            <v>0</v>
          </cell>
          <cell r="F118" t="str">
            <v xml:space="preserve">1) Implementación de la Resolución 28/22: Por la que se reglamenta el Capítulo XI de la ley 3742/09 y se aprueban los requisitos de los Centros y Mini Centros de acopio de envases vacíos y embalajes de insumos agrícolas.
2) Implementación de la Resolución 17/22: Por la que se dispone la continuidad de los requisitos transitorios para el otorgamiento de registros y prestación de servicios relacionados a productos fitosanitarios, fertilizantes, enmiendas y afines, en el SENAVE.
3) Implementación del Plan Piloto de Envases Vacíos de insumos agrícolas en mención a la Resolución Nº093/22.
</v>
          </cell>
          <cell r="G118" t="str">
            <v>https://spr.stp.gov.py/tablero/resumenLineaAccion.jsp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43">
          <cell r="E343" t="str">
            <v>Secretaria General
Unidad de Transparencia y Anticorrupcion
Oficinas Regionales</v>
          </cell>
          <cell r="G343" t="str">
            <v>https://www.senave.gov.py/</v>
          </cell>
        </row>
        <row r="410">
          <cell r="A410" t="str">
            <v>Ejercicio Fiscal 2018 al 30 de abril del 2019</v>
          </cell>
          <cell r="D410">
            <v>2.0699999999999998</v>
          </cell>
        </row>
        <row r="411">
          <cell r="A411" t="str">
            <v>Ejercicio Fiscal 2019</v>
          </cell>
          <cell r="D411">
            <v>1.66</v>
          </cell>
        </row>
        <row r="412">
          <cell r="A412" t="str">
            <v>Ejercicio Fiscal 2021</v>
          </cell>
          <cell r="D412">
            <v>1.48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7">
          <cell r="C7" t="str">
            <v>200 SERVICIOS NO PERSONALES</v>
          </cell>
          <cell r="D7">
            <v>11340055790</v>
          </cell>
        </row>
        <row r="8">
          <cell r="C8" t="str">
            <v>300 BIENES DE CONSUMO E INSUMO</v>
          </cell>
          <cell r="D8">
            <v>1829849844</v>
          </cell>
        </row>
        <row r="9">
          <cell r="C9" t="str">
            <v>500 INVERSION FISICA</v>
          </cell>
          <cell r="D9">
            <v>5491456724</v>
          </cell>
        </row>
        <row r="10">
          <cell r="C10" t="str">
            <v xml:space="preserve">800 TRANSFERENCIAS </v>
          </cell>
          <cell r="D10">
            <v>10693799966</v>
          </cell>
        </row>
        <row r="11">
          <cell r="C11" t="str">
            <v>900 OTROS GASTOS</v>
          </cell>
          <cell r="D11">
            <v>4548198678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fp.gov.py/sfp/archivos/documentos/100_Febrero_2023_p3i7veo0.pdf" TargetMode="External"/><Relationship Id="rId18" Type="http://schemas.openxmlformats.org/officeDocument/2006/relationships/hyperlink" Target="https://twitter.com/jcmc2103/status/1609299572441976832/photo/1" TargetMode="External"/><Relationship Id="rId26" Type="http://schemas.openxmlformats.org/officeDocument/2006/relationships/hyperlink" Target="https://informacionpublica.paraguay.gov.py/" TargetMode="External"/><Relationship Id="rId39" Type="http://schemas.openxmlformats.org/officeDocument/2006/relationships/hyperlink" Target="https://www.contrataciones.gov.py/licitaciones/adjudicacion/contrato/394729-aranda-franco-edgar-ceferino-11.html" TargetMode="External"/><Relationship Id="rId21" Type="http://schemas.openxmlformats.org/officeDocument/2006/relationships/hyperlink" Target="https://www.sfp.gov.py/sfp/archivos/documentos/100Mayo_2023_oipbefm5.pdf" TargetMode="External"/><Relationship Id="rId34" Type="http://schemas.openxmlformats.org/officeDocument/2006/relationships/hyperlink" Target="https://www.contrataciones.gov.py/licitaciones/adjudicacion/contrato/414398-astrea-s-a-2.html" TargetMode="External"/><Relationship Id="rId42" Type="http://schemas.openxmlformats.org/officeDocument/2006/relationships/hyperlink" Target="https://www.contrataciones.gov.py/licitaciones/adjudicacion/contrato/394729-tamara-martincich-vaesken-14.html" TargetMode="External"/><Relationship Id="rId47" Type="http://schemas.openxmlformats.org/officeDocument/2006/relationships/hyperlink" Target="https://www.contrataciones.gov.py/licitaciones/adjudicacion/contrato/394729-land-comercial-e-industrial-s-a-15.html" TargetMode="External"/><Relationship Id="rId50" Type="http://schemas.openxmlformats.org/officeDocument/2006/relationships/drawing" Target="../drawings/drawing1.xml"/><Relationship Id="rId7" Type="http://schemas.openxmlformats.org/officeDocument/2006/relationships/hyperlink" Target="https://documentos.senacsa.gov.py/share/s/tK0wMy8AStufKP-0VSLZqw" TargetMode="External"/><Relationship Id="rId2" Type="http://schemas.openxmlformats.org/officeDocument/2006/relationships/hyperlink" Target="https://drive.google.com/file/d/1vgNJ0Mos8450meRzUpaDeyjFDRTkjYIv/view" TargetMode="External"/><Relationship Id="rId16" Type="http://schemas.openxmlformats.org/officeDocument/2006/relationships/hyperlink" Target="https://transparencia.senac.gov.py/portal" TargetMode="External"/><Relationship Id="rId29" Type="http://schemas.openxmlformats.org/officeDocument/2006/relationships/hyperlink" Target="https://www.contrataciones.gov.py/licitaciones/adjudicacion/contrato/422234-proteccion-medica-s-a-1.html" TargetMode="External"/><Relationship Id="rId11" Type="http://schemas.openxmlformats.org/officeDocument/2006/relationships/hyperlink" Target="https://datos-rendicion.contraloria.gov.py/datos-abiertos/" TargetMode="External"/><Relationship Id="rId24" Type="http://schemas.openxmlformats.org/officeDocument/2006/relationships/hyperlink" Target="https://transparencia.senac.gov.py/portal" TargetMode="External"/><Relationship Id="rId32" Type="http://schemas.openxmlformats.org/officeDocument/2006/relationships/hyperlink" Target="https://www.contrataciones.gov.py/licitaciones/adjudicacion/contrato/411757-land-comercial-e-industrial-s-a-5.html" TargetMode="External"/><Relationship Id="rId37" Type="http://schemas.openxmlformats.org/officeDocument/2006/relationships/hyperlink" Target="https://www.contrataciones.gov.py/licitaciones/adjudicacion/contrato/420430-frigon-s-a-1.html" TargetMode="External"/><Relationship Id="rId40" Type="http://schemas.openxmlformats.org/officeDocument/2006/relationships/hyperlink" Target="https://www.contrataciones.gov.py/licitaciones/adjudicacion/contrato/394729-distribuidora-roque-pedro-saci-12.html" TargetMode="External"/><Relationship Id="rId45" Type="http://schemas.openxmlformats.org/officeDocument/2006/relationships/hyperlink" Target="https://www.contrataciones.gov.py/licitaciones/adjudicacion/contrato/394729-land-comercial-e-industrial-s-a-15.html" TargetMode="External"/><Relationship Id="rId5" Type="http://schemas.openxmlformats.org/officeDocument/2006/relationships/hyperlink" Target="https://www.stp.gov.py/pnd/wp-content/uploads/2014/12/pnd2030.pdf" TargetMode="External"/><Relationship Id="rId15" Type="http://schemas.openxmlformats.org/officeDocument/2006/relationships/hyperlink" Target="https://www.sfp.gov.py/sfp/archivos/documentos/100_Abril_2023_6d5tr0ig.pdf" TargetMode="External"/><Relationship Id="rId23" Type="http://schemas.openxmlformats.org/officeDocument/2006/relationships/hyperlink" Target="https://transparencia.senac.gov.py/portal" TargetMode="External"/><Relationship Id="rId28" Type="http://schemas.openxmlformats.org/officeDocument/2006/relationships/hyperlink" Target="https://www.senacsa.gov.py/index.php/contacto" TargetMode="External"/><Relationship Id="rId36" Type="http://schemas.openxmlformats.org/officeDocument/2006/relationships/hyperlink" Target="https://www.contrataciones.gov.py/licitaciones/adjudicacion/contrato/412431-frigon-s-a-1.html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senac.gov.py/portal" TargetMode="External"/><Relationship Id="rId19" Type="http://schemas.openxmlformats.org/officeDocument/2006/relationships/hyperlink" Target="https://denuncias.gov.py/portal-publico" TargetMode="External"/><Relationship Id="rId31" Type="http://schemas.openxmlformats.org/officeDocument/2006/relationships/hyperlink" Target="https://www.contrataciones.gov.py/licitaciones/adjudicacion/contrato/405993-land-comercial-e-industrial-s-a-5.html" TargetMode="External"/><Relationship Id="rId44" Type="http://schemas.openxmlformats.org/officeDocument/2006/relationships/hyperlink" Target="https://www.contrataciones.gov.py/licitaciones/adjudicacion/contrato/394729-land-comercial-e-industrial-s-a-15.html" TargetMode="External"/><Relationship Id="rId4" Type="http://schemas.openxmlformats.org/officeDocument/2006/relationships/hyperlink" Target="https://informacionpublica.paraguay.gov.py/" TargetMode="External"/><Relationship Id="rId9" Type="http://schemas.openxmlformats.org/officeDocument/2006/relationships/hyperlink" Target="https://transparencia.senac.gov.py/portal" TargetMode="External"/><Relationship Id="rId14" Type="http://schemas.openxmlformats.org/officeDocument/2006/relationships/hyperlink" Target="https://www.sfp.gov.py/sfp/archivos/documentos/100_Marzo_2023_6wpkijdj.pdf" TargetMode="External"/><Relationship Id="rId22" Type="http://schemas.openxmlformats.org/officeDocument/2006/relationships/hyperlink" Target="https://transparencia.senac.gov.py/portal" TargetMode="External"/><Relationship Id="rId27" Type="http://schemas.openxmlformats.org/officeDocument/2006/relationships/hyperlink" Target="https://informacionpublica.paraguay.gov.py/" TargetMode="External"/><Relationship Id="rId30" Type="http://schemas.openxmlformats.org/officeDocument/2006/relationships/hyperlink" Target="https://www.contrataciones.gov.py/licitaciones/adjudicacion/contrato/405993-land-comercial-e-industrial-s-a-4.html" TargetMode="External"/><Relationship Id="rId35" Type="http://schemas.openxmlformats.org/officeDocument/2006/relationships/hyperlink" Target="https://www.contrataciones.gov.py/licitaciones/adjudicacion/contrato/423744-h-b-trading-s-a-1.html" TargetMode="External"/><Relationship Id="rId43" Type="http://schemas.openxmlformats.org/officeDocument/2006/relationships/hyperlink" Target="https://www.contrataciones.gov.py/licitaciones/adjudicacion/contrato/394729-land-comercial-e-industrial-s-a-15.html" TargetMode="External"/><Relationship Id="rId48" Type="http://schemas.openxmlformats.org/officeDocument/2006/relationships/hyperlink" Target="http://web.senave.gov.py:8081/docs/resoluciones/senave/web/9a16a43bf44ce77032f9ccf0be7dc8b2.pdf" TargetMode="External"/><Relationship Id="rId8" Type="http://schemas.openxmlformats.org/officeDocument/2006/relationships/hyperlink" Target="https://documentos.senacsa.gov.py/share/s/tK0wMy8AStufKP-0VSLZqw" TargetMode="External"/><Relationship Id="rId3" Type="http://schemas.openxmlformats.org/officeDocument/2006/relationships/hyperlink" Target="https://informacionpublica.paraguay.gov.py/" TargetMode="External"/><Relationship Id="rId12" Type="http://schemas.openxmlformats.org/officeDocument/2006/relationships/hyperlink" Target="https://drive.google.com/file/d/1vgNJ0Mos8450meRzUpaDeyjFDRTkjYIv/view" TargetMode="External"/><Relationship Id="rId17" Type="http://schemas.openxmlformats.org/officeDocument/2006/relationships/hyperlink" Target="https://informacionpublica.paraguay.gov.py/" TargetMode="External"/><Relationship Id="rId25" Type="http://schemas.openxmlformats.org/officeDocument/2006/relationships/hyperlink" Target="https://informacionpublica.paraguay.gov.py/" TargetMode="External"/><Relationship Id="rId33" Type="http://schemas.openxmlformats.org/officeDocument/2006/relationships/hyperlink" Target="https://www.contrataciones.gov.py/licitaciones/adjudicacion/contrato/411757-land-comercial-e-industrial-s-a-4.html" TargetMode="External"/><Relationship Id="rId38" Type="http://schemas.openxmlformats.org/officeDocument/2006/relationships/hyperlink" Target="https://www.contrataciones.gov.py/licitaciones/adjudicacion/contrato/394729-angel-devaca-pavon-9.html" TargetMode="External"/><Relationship Id="rId46" Type="http://schemas.openxmlformats.org/officeDocument/2006/relationships/hyperlink" Target="https://www.contrataciones.gov.py/licitaciones/adjudicacion/contrato/394729-land-comercial-e-industrial-s-a-15.html" TargetMode="External"/><Relationship Id="rId20" Type="http://schemas.openxmlformats.org/officeDocument/2006/relationships/hyperlink" Target="https://www.sfp.gov.py/sfp/archivos/documentos/Informe_Enero_2023_fb35x7i7.pdf" TargetMode="External"/><Relationship Id="rId41" Type="http://schemas.openxmlformats.org/officeDocument/2006/relationships/hyperlink" Target="https://www.contrataciones.gov.py/licitaciones/adjudicacion/contrato/394729-karina-irma-martincich-vaesken-13.html" TargetMode="External"/><Relationship Id="rId1" Type="http://schemas.openxmlformats.org/officeDocument/2006/relationships/hyperlink" Target="https://documentos.senacsa.gov.py/share/s/oZ4N1A_1RLKdmqQ3ZXaKiw" TargetMode="External"/><Relationship Id="rId6" Type="http://schemas.openxmlformats.org/officeDocument/2006/relationships/hyperlink" Target="https://documentos.senacsa.gov.py/share/s/tK0wMy8AStufKP-0VSLZq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9"/>
  <sheetViews>
    <sheetView tabSelected="1" zoomScale="70" zoomScaleNormal="70" zoomScaleSheetLayoutView="40" workbookViewId="0">
      <selection activeCell="C33" sqref="C33:D33"/>
    </sheetView>
  </sheetViews>
  <sheetFormatPr baseColWidth="10" defaultColWidth="9.109375" defaultRowHeight="14.4"/>
  <cols>
    <col min="1" max="1" width="22.5546875" style="2" customWidth="1"/>
    <col min="2" max="2" width="30.88671875" style="2" customWidth="1"/>
    <col min="3" max="3" width="43.21875" style="2" customWidth="1"/>
    <col min="4" max="4" width="20.5546875" style="2" customWidth="1"/>
    <col min="5" max="5" width="40.88671875" style="2" customWidth="1"/>
    <col min="6" max="6" width="47.6640625" style="2" customWidth="1"/>
    <col min="7" max="7" width="70.88671875" style="2" customWidth="1"/>
    <col min="8" max="8" width="20.6640625" style="2" customWidth="1"/>
    <col min="9" max="9" width="21.33203125" style="2" customWidth="1"/>
    <col min="10" max="10" width="21.88671875" style="2" customWidth="1"/>
    <col min="11" max="16384" width="9.109375" style="2"/>
  </cols>
  <sheetData>
    <row r="1" spans="1:8" ht="23.25" customHeight="1">
      <c r="A1" s="230" t="s">
        <v>70</v>
      </c>
      <c r="B1" s="231"/>
      <c r="C1" s="231"/>
      <c r="D1" s="231"/>
      <c r="E1" s="231"/>
      <c r="F1" s="231"/>
      <c r="G1" s="232"/>
      <c r="H1" s="1"/>
    </row>
    <row r="2" spans="1:8" ht="19.5" customHeight="1">
      <c r="A2" s="233"/>
      <c r="B2" s="234"/>
      <c r="C2" s="234"/>
      <c r="D2" s="234"/>
      <c r="E2" s="234"/>
      <c r="F2" s="234"/>
      <c r="G2" s="235"/>
      <c r="H2" s="3"/>
    </row>
    <row r="3" spans="1:8" ht="18">
      <c r="A3" s="212" t="s">
        <v>0</v>
      </c>
      <c r="B3" s="212"/>
      <c r="C3" s="212"/>
      <c r="D3" s="212"/>
      <c r="E3" s="212"/>
      <c r="F3" s="212"/>
      <c r="G3" s="212"/>
      <c r="H3" s="4"/>
    </row>
    <row r="4" spans="1:8" ht="18">
      <c r="A4" s="243" t="s">
        <v>179</v>
      </c>
      <c r="B4" s="244"/>
      <c r="C4" s="244"/>
      <c r="D4" s="244"/>
      <c r="E4" s="244"/>
      <c r="F4" s="244"/>
      <c r="G4" s="245"/>
      <c r="H4" s="4"/>
    </row>
    <row r="5" spans="1:8" ht="18">
      <c r="A5" s="243" t="s">
        <v>141</v>
      </c>
      <c r="B5" s="244"/>
      <c r="C5" s="244"/>
      <c r="D5" s="244"/>
      <c r="E5" s="244"/>
      <c r="F5" s="244"/>
      <c r="G5" s="245"/>
      <c r="H5" s="4"/>
    </row>
    <row r="6" spans="1:8" ht="18.75" customHeight="1">
      <c r="A6" s="246" t="s">
        <v>130</v>
      </c>
      <c r="B6" s="247"/>
      <c r="C6" s="247"/>
      <c r="D6" s="247"/>
      <c r="E6" s="247"/>
      <c r="F6" s="247"/>
      <c r="G6" s="248"/>
      <c r="H6" s="4"/>
    </row>
    <row r="7" spans="1:8" ht="61.5" customHeight="1">
      <c r="A7" s="249" t="s">
        <v>180</v>
      </c>
      <c r="B7" s="250"/>
      <c r="C7" s="250"/>
      <c r="D7" s="250"/>
      <c r="E7" s="250"/>
      <c r="F7" s="250"/>
      <c r="G7" s="251"/>
      <c r="H7" s="4"/>
    </row>
    <row r="8" spans="1:8" ht="15" customHeight="1">
      <c r="A8" s="5"/>
      <c r="B8" s="5"/>
      <c r="C8" s="5"/>
      <c r="D8" s="5"/>
      <c r="E8" s="5"/>
      <c r="F8" s="5"/>
      <c r="G8" s="5"/>
      <c r="H8" s="4"/>
    </row>
    <row r="9" spans="1:8" s="7" customFormat="1" ht="18">
      <c r="A9" s="212" t="s">
        <v>60</v>
      </c>
      <c r="B9" s="212"/>
      <c r="C9" s="212"/>
      <c r="D9" s="212"/>
      <c r="E9" s="212"/>
      <c r="F9" s="212"/>
      <c r="G9" s="212"/>
      <c r="H9" s="6"/>
    </row>
    <row r="10" spans="1:8" s="7" customFormat="1" ht="28.5" customHeight="1">
      <c r="A10" s="111" t="s">
        <v>181</v>
      </c>
      <c r="B10" s="238"/>
      <c r="C10" s="238"/>
      <c r="D10" s="238"/>
      <c r="E10" s="238"/>
      <c r="F10" s="238"/>
      <c r="G10" s="239"/>
      <c r="H10" s="6"/>
    </row>
    <row r="11" spans="1:8" ht="32.25" customHeight="1">
      <c r="A11" s="26" t="s">
        <v>1</v>
      </c>
      <c r="B11" s="240" t="s">
        <v>2</v>
      </c>
      <c r="C11" s="241"/>
      <c r="D11" s="240" t="s">
        <v>128</v>
      </c>
      <c r="E11" s="241"/>
      <c r="F11" s="242" t="s">
        <v>3</v>
      </c>
      <c r="G11" s="242"/>
      <c r="H11" s="4"/>
    </row>
    <row r="12" spans="1:8" ht="29.25" customHeight="1">
      <c r="A12" s="11">
        <v>1</v>
      </c>
      <c r="B12" s="228" t="s">
        <v>182</v>
      </c>
      <c r="C12" s="229"/>
      <c r="D12" s="175" t="s">
        <v>183</v>
      </c>
      <c r="E12" s="177"/>
      <c r="F12" s="69" t="s">
        <v>184</v>
      </c>
      <c r="G12" s="70"/>
      <c r="H12" s="4"/>
    </row>
    <row r="13" spans="1:8" ht="34.5" customHeight="1">
      <c r="A13" s="11">
        <v>2</v>
      </c>
      <c r="B13" s="228" t="s">
        <v>185</v>
      </c>
      <c r="C13" s="229"/>
      <c r="D13" s="175" t="s">
        <v>186</v>
      </c>
      <c r="E13" s="177"/>
      <c r="F13" s="69" t="s">
        <v>184</v>
      </c>
      <c r="G13" s="70"/>
      <c r="H13" s="4"/>
    </row>
    <row r="14" spans="1:8" ht="28.5" customHeight="1">
      <c r="A14" s="11">
        <v>3</v>
      </c>
      <c r="B14" s="228" t="s">
        <v>187</v>
      </c>
      <c r="C14" s="229"/>
      <c r="D14" s="175" t="s">
        <v>188</v>
      </c>
      <c r="E14" s="177"/>
      <c r="F14" s="69" t="s">
        <v>184</v>
      </c>
      <c r="G14" s="70"/>
      <c r="H14" s="4"/>
    </row>
    <row r="15" spans="1:8" ht="28.5" customHeight="1">
      <c r="A15" s="11">
        <v>4</v>
      </c>
      <c r="B15" s="228" t="s">
        <v>189</v>
      </c>
      <c r="C15" s="229"/>
      <c r="D15" s="175" t="s">
        <v>190</v>
      </c>
      <c r="E15" s="177"/>
      <c r="F15" s="226" t="s">
        <v>191</v>
      </c>
      <c r="G15" s="227"/>
      <c r="H15" s="4"/>
    </row>
    <row r="16" spans="1:8" ht="28.5" customHeight="1">
      <c r="A16" s="11">
        <v>5</v>
      </c>
      <c r="B16" s="228" t="s">
        <v>192</v>
      </c>
      <c r="C16" s="229"/>
      <c r="D16" s="175" t="s">
        <v>193</v>
      </c>
      <c r="E16" s="177"/>
      <c r="F16" s="69" t="s">
        <v>191</v>
      </c>
      <c r="G16" s="70"/>
      <c r="H16" s="4"/>
    </row>
    <row r="17" spans="1:8" ht="22.5" customHeight="1">
      <c r="A17" s="11">
        <v>6</v>
      </c>
      <c r="B17" s="228" t="s">
        <v>194</v>
      </c>
      <c r="C17" s="229"/>
      <c r="D17" s="175" t="s">
        <v>205</v>
      </c>
      <c r="E17" s="177"/>
      <c r="F17" s="69" t="s">
        <v>195</v>
      </c>
      <c r="G17" s="70"/>
      <c r="H17" s="4"/>
    </row>
    <row r="18" spans="1:8" ht="31.2" customHeight="1">
      <c r="A18" s="11">
        <v>7</v>
      </c>
      <c r="B18" s="228" t="s">
        <v>196</v>
      </c>
      <c r="C18" s="229"/>
      <c r="D18" s="175" t="s">
        <v>197</v>
      </c>
      <c r="E18" s="177"/>
      <c r="F18" s="69" t="s">
        <v>198</v>
      </c>
      <c r="G18" s="70"/>
      <c r="H18" s="4"/>
    </row>
    <row r="19" spans="1:8" ht="27" customHeight="1">
      <c r="A19" s="11">
        <v>8</v>
      </c>
      <c r="B19" s="228" t="s">
        <v>199</v>
      </c>
      <c r="C19" s="229"/>
      <c r="D19" s="175" t="s">
        <v>200</v>
      </c>
      <c r="E19" s="177"/>
      <c r="F19" s="69" t="s">
        <v>191</v>
      </c>
      <c r="G19" s="70"/>
      <c r="H19" s="4"/>
    </row>
    <row r="20" spans="1:8" ht="23.25" customHeight="1">
      <c r="A20" s="11">
        <v>9</v>
      </c>
      <c r="B20" s="228" t="s">
        <v>201</v>
      </c>
      <c r="C20" s="229"/>
      <c r="D20" s="175" t="s">
        <v>202</v>
      </c>
      <c r="E20" s="177"/>
      <c r="F20" s="69" t="s">
        <v>203</v>
      </c>
      <c r="G20" s="70"/>
      <c r="H20" s="4"/>
    </row>
    <row r="21" spans="1:8" ht="34.5" customHeight="1">
      <c r="A21" s="11">
        <v>10</v>
      </c>
      <c r="B21" s="224" t="s">
        <v>204</v>
      </c>
      <c r="C21" s="225"/>
      <c r="D21" s="175" t="s">
        <v>206</v>
      </c>
      <c r="E21" s="177"/>
      <c r="F21" s="226" t="s">
        <v>203</v>
      </c>
      <c r="G21" s="227"/>
      <c r="H21" s="4"/>
    </row>
    <row r="22" spans="1:8" ht="32.25" customHeight="1">
      <c r="A22" s="170" t="s">
        <v>52</v>
      </c>
      <c r="B22" s="170"/>
      <c r="C22" s="170"/>
      <c r="D22" s="170"/>
      <c r="E22" s="172">
        <v>10</v>
      </c>
      <c r="F22" s="172"/>
      <c r="G22" s="172"/>
      <c r="H22" s="4"/>
    </row>
    <row r="23" spans="1:8" ht="32.25" customHeight="1">
      <c r="A23" s="171" t="s">
        <v>54</v>
      </c>
      <c r="B23" s="171"/>
      <c r="C23" s="171"/>
      <c r="D23" s="171"/>
      <c r="E23" s="172">
        <v>8</v>
      </c>
      <c r="F23" s="172"/>
      <c r="G23" s="172"/>
      <c r="H23" s="4"/>
    </row>
    <row r="24" spans="1:8" ht="21.75" customHeight="1">
      <c r="A24" s="171" t="s">
        <v>53</v>
      </c>
      <c r="B24" s="171"/>
      <c r="C24" s="171"/>
      <c r="D24" s="171"/>
      <c r="E24" s="172">
        <v>2</v>
      </c>
      <c r="F24" s="172"/>
      <c r="G24" s="172"/>
      <c r="H24" s="4"/>
    </row>
    <row r="25" spans="1:8" ht="29.25" customHeight="1">
      <c r="A25" s="171" t="s">
        <v>56</v>
      </c>
      <c r="B25" s="171"/>
      <c r="C25" s="171"/>
      <c r="D25" s="171"/>
      <c r="E25" s="172">
        <v>7</v>
      </c>
      <c r="F25" s="172"/>
      <c r="G25" s="172"/>
      <c r="H25" s="4"/>
    </row>
    <row r="26" spans="1:8" s="9" customFormat="1" ht="15.6">
      <c r="A26" s="33" t="s">
        <v>131</v>
      </c>
      <c r="B26" s="33"/>
      <c r="C26" s="33"/>
      <c r="D26" s="8"/>
      <c r="E26" s="8"/>
      <c r="F26" s="8"/>
      <c r="G26" s="8"/>
      <c r="H26" s="8"/>
    </row>
    <row r="27" spans="1:8" ht="18">
      <c r="A27" s="212" t="s">
        <v>81</v>
      </c>
      <c r="B27" s="212"/>
      <c r="C27" s="212"/>
      <c r="D27" s="212"/>
      <c r="E27" s="212"/>
      <c r="F27" s="212"/>
      <c r="G27" s="212"/>
      <c r="H27" s="4"/>
    </row>
    <row r="28" spans="1:8" ht="17.399999999999999">
      <c r="A28" s="193" t="s">
        <v>96</v>
      </c>
      <c r="B28" s="193"/>
      <c r="C28" s="193"/>
      <c r="D28" s="193"/>
      <c r="E28" s="193"/>
      <c r="F28" s="193"/>
      <c r="G28" s="193"/>
      <c r="H28" s="4"/>
    </row>
    <row r="29" spans="1:8" ht="24" customHeight="1">
      <c r="A29" s="209" t="s">
        <v>207</v>
      </c>
      <c r="B29" s="208"/>
      <c r="C29" s="208"/>
      <c r="D29" s="208"/>
      <c r="E29" s="208"/>
      <c r="F29" s="208"/>
      <c r="G29" s="208"/>
      <c r="H29" s="4"/>
    </row>
    <row r="30" spans="1:8" ht="15.75" customHeight="1">
      <c r="A30" s="223" t="s">
        <v>97</v>
      </c>
      <c r="B30" s="223"/>
      <c r="C30" s="223"/>
      <c r="D30" s="223"/>
      <c r="E30" s="223"/>
      <c r="F30" s="223"/>
      <c r="G30" s="223"/>
      <c r="H30" s="4"/>
    </row>
    <row r="31" spans="1:8" ht="28.5" customHeight="1">
      <c r="A31" s="209" t="s">
        <v>207</v>
      </c>
      <c r="B31" s="213"/>
      <c r="C31" s="213"/>
      <c r="D31" s="213"/>
      <c r="E31" s="213"/>
      <c r="F31" s="213"/>
      <c r="G31" s="213"/>
      <c r="H31" s="4"/>
    </row>
    <row r="32" spans="1:8" ht="43.5" customHeight="1">
      <c r="A32" s="28" t="s">
        <v>4</v>
      </c>
      <c r="B32" s="28" t="s">
        <v>61</v>
      </c>
      <c r="C32" s="214" t="s">
        <v>5</v>
      </c>
      <c r="D32" s="215"/>
      <c r="E32" s="28" t="s">
        <v>6</v>
      </c>
      <c r="F32" s="216" t="s">
        <v>7</v>
      </c>
      <c r="G32" s="217"/>
      <c r="H32" s="4"/>
    </row>
    <row r="33" spans="1:8" ht="117.75" customHeight="1">
      <c r="A33" s="12" t="s">
        <v>8</v>
      </c>
      <c r="B33" s="310" t="s">
        <v>110</v>
      </c>
      <c r="C33" s="311" t="s">
        <v>111</v>
      </c>
      <c r="D33" s="312"/>
      <c r="E33" s="313" t="s">
        <v>132</v>
      </c>
      <c r="F33" s="209" t="s">
        <v>112</v>
      </c>
      <c r="G33" s="208"/>
      <c r="H33" s="4"/>
    </row>
    <row r="34" spans="1:8" ht="75.75" customHeight="1">
      <c r="A34" s="12" t="s">
        <v>9</v>
      </c>
      <c r="B34" s="310" t="s">
        <v>113</v>
      </c>
      <c r="C34" s="314" t="s">
        <v>114</v>
      </c>
      <c r="D34" s="315"/>
      <c r="E34" s="316" t="s">
        <v>115</v>
      </c>
      <c r="F34" s="218" t="s">
        <v>116</v>
      </c>
      <c r="G34" s="153"/>
      <c r="H34" s="4"/>
    </row>
    <row r="35" spans="1:8" ht="153" customHeight="1">
      <c r="A35" s="12" t="s">
        <v>10</v>
      </c>
      <c r="B35" s="310" t="s">
        <v>133</v>
      </c>
      <c r="C35" s="317"/>
      <c r="D35" s="318"/>
      <c r="E35" s="319"/>
      <c r="F35" s="154"/>
      <c r="G35" s="155"/>
      <c r="H35" s="4"/>
    </row>
    <row r="36" spans="1:8" ht="228.75" customHeight="1">
      <c r="A36" s="12" t="s">
        <v>58</v>
      </c>
      <c r="B36" s="310" t="s">
        <v>117</v>
      </c>
      <c r="C36" s="311" t="s">
        <v>134</v>
      </c>
      <c r="D36" s="312"/>
      <c r="E36" s="313" t="s">
        <v>115</v>
      </c>
      <c r="F36" s="220" t="s">
        <v>116</v>
      </c>
      <c r="G36" s="162"/>
      <c r="H36" s="4"/>
    </row>
    <row r="37" spans="1:8" ht="222.75" customHeight="1">
      <c r="A37" s="12" t="s">
        <v>59</v>
      </c>
      <c r="B37" s="310" t="s">
        <v>118</v>
      </c>
      <c r="C37" s="311" t="s">
        <v>135</v>
      </c>
      <c r="D37" s="312"/>
      <c r="E37" s="313" t="s">
        <v>115</v>
      </c>
      <c r="F37" s="209" t="s">
        <v>119</v>
      </c>
      <c r="G37" s="208"/>
      <c r="H37" s="4"/>
    </row>
    <row r="38" spans="1:8" s="9" customFormat="1" ht="23.25" customHeight="1">
      <c r="A38" s="8"/>
      <c r="B38" s="8"/>
      <c r="C38" s="8"/>
      <c r="D38" s="8"/>
      <c r="E38" s="8"/>
      <c r="F38" s="8"/>
      <c r="G38" s="8"/>
      <c r="H38" s="8"/>
    </row>
    <row r="39" spans="1:8" ht="38.25" customHeight="1">
      <c r="A39" s="212" t="s">
        <v>82</v>
      </c>
      <c r="B39" s="212"/>
      <c r="C39" s="212"/>
      <c r="D39" s="212"/>
      <c r="E39" s="212"/>
      <c r="F39" s="212"/>
      <c r="G39" s="212"/>
      <c r="H39" s="4"/>
    </row>
    <row r="40" spans="1:8" ht="40.5" customHeight="1">
      <c r="A40" s="193" t="s">
        <v>83</v>
      </c>
      <c r="B40" s="193"/>
      <c r="C40" s="193"/>
      <c r="D40" s="193"/>
      <c r="E40" s="193"/>
      <c r="F40" s="193"/>
      <c r="G40" s="193"/>
      <c r="H40" s="4"/>
    </row>
    <row r="41" spans="1:8" ht="30" customHeight="1">
      <c r="A41" s="13" t="s">
        <v>11</v>
      </c>
      <c r="B41" s="171" t="s">
        <v>55</v>
      </c>
      <c r="C41" s="171"/>
      <c r="D41" s="171"/>
      <c r="E41" s="171" t="s">
        <v>63</v>
      </c>
      <c r="F41" s="171"/>
      <c r="G41" s="171"/>
      <c r="H41" s="4"/>
    </row>
    <row r="42" spans="1:8" ht="30" customHeight="1">
      <c r="A42" s="11" t="s">
        <v>208</v>
      </c>
      <c r="B42" s="66"/>
      <c r="C42" s="71">
        <v>1</v>
      </c>
      <c r="D42" s="67"/>
      <c r="E42" s="220" t="s">
        <v>209</v>
      </c>
      <c r="F42" s="157"/>
      <c r="G42" s="132"/>
      <c r="H42" s="4"/>
    </row>
    <row r="43" spans="1:8" ht="35.25" customHeight="1">
      <c r="A43" s="11" t="s">
        <v>13</v>
      </c>
      <c r="B43" s="219">
        <v>1</v>
      </c>
      <c r="C43" s="179"/>
      <c r="D43" s="162"/>
      <c r="E43" s="209" t="s">
        <v>136</v>
      </c>
      <c r="F43" s="171"/>
      <c r="G43" s="171"/>
      <c r="H43" s="4"/>
    </row>
    <row r="44" spans="1:8" ht="32.25" customHeight="1">
      <c r="A44" s="11" t="s">
        <v>14</v>
      </c>
      <c r="B44" s="219">
        <v>1</v>
      </c>
      <c r="C44" s="179"/>
      <c r="D44" s="162"/>
      <c r="E44" s="209" t="s">
        <v>137</v>
      </c>
      <c r="F44" s="171"/>
      <c r="G44" s="171"/>
      <c r="H44" s="4"/>
    </row>
    <row r="45" spans="1:8" ht="32.25" customHeight="1">
      <c r="A45" s="11" t="s">
        <v>138</v>
      </c>
      <c r="B45" s="219">
        <v>1</v>
      </c>
      <c r="C45" s="179"/>
      <c r="D45" s="162"/>
      <c r="E45" s="220" t="s">
        <v>142</v>
      </c>
      <c r="F45" s="221"/>
      <c r="G45" s="222"/>
      <c r="H45" s="4"/>
    </row>
    <row r="46" spans="1:8" ht="24.75" customHeight="1">
      <c r="A46" s="11" t="s">
        <v>139</v>
      </c>
      <c r="B46" s="219">
        <v>1</v>
      </c>
      <c r="C46" s="179"/>
      <c r="D46" s="162"/>
      <c r="E46" s="220" t="s">
        <v>210</v>
      </c>
      <c r="F46" s="221"/>
      <c r="G46" s="222"/>
      <c r="H46" s="4"/>
    </row>
    <row r="47" spans="1:8" ht="23.25" customHeight="1">
      <c r="A47" s="11" t="s">
        <v>140</v>
      </c>
      <c r="B47" s="219" t="s">
        <v>106</v>
      </c>
      <c r="C47" s="179"/>
      <c r="D47" s="162"/>
      <c r="E47" s="220"/>
      <c r="F47" s="221"/>
      <c r="G47" s="222"/>
      <c r="H47" s="4"/>
    </row>
    <row r="48" spans="1:8" s="9" customFormat="1" ht="23.25" customHeight="1">
      <c r="A48" s="14"/>
      <c r="B48" s="15"/>
      <c r="C48" s="15"/>
      <c r="D48" s="15"/>
      <c r="E48" s="15"/>
      <c r="F48" s="15"/>
      <c r="G48" s="15"/>
      <c r="H48" s="4"/>
    </row>
    <row r="49" spans="1:8" ht="47.25" customHeight="1">
      <c r="A49" s="193" t="s">
        <v>84</v>
      </c>
      <c r="B49" s="193"/>
      <c r="C49" s="193"/>
      <c r="D49" s="193"/>
      <c r="E49" s="193"/>
      <c r="F49" s="193"/>
      <c r="G49" s="193"/>
      <c r="H49" s="4"/>
    </row>
    <row r="50" spans="1:8" ht="36.75" customHeight="1">
      <c r="A50" s="13" t="s">
        <v>11</v>
      </c>
      <c r="B50" s="171" t="s">
        <v>12</v>
      </c>
      <c r="C50" s="171"/>
      <c r="D50" s="171"/>
      <c r="E50" s="170" t="s">
        <v>62</v>
      </c>
      <c r="F50" s="170"/>
      <c r="G50" s="170"/>
      <c r="H50" s="4"/>
    </row>
    <row r="51" spans="1:8" ht="36.75" customHeight="1">
      <c r="A51" s="11" t="s">
        <v>208</v>
      </c>
      <c r="B51" s="156">
        <v>1</v>
      </c>
      <c r="C51" s="157"/>
      <c r="D51" s="132"/>
      <c r="E51" s="111" t="s">
        <v>211</v>
      </c>
      <c r="F51" s="158"/>
      <c r="G51" s="159"/>
      <c r="H51" s="4"/>
    </row>
    <row r="52" spans="1:8" ht="36.75" customHeight="1">
      <c r="A52" s="11" t="s">
        <v>13</v>
      </c>
      <c r="B52" s="156">
        <v>1</v>
      </c>
      <c r="C52" s="157"/>
      <c r="D52" s="132"/>
      <c r="E52" s="111" t="s">
        <v>211</v>
      </c>
      <c r="F52" s="158"/>
      <c r="G52" s="159"/>
      <c r="H52" s="4"/>
    </row>
    <row r="53" spans="1:8" ht="36" customHeight="1">
      <c r="A53" s="11" t="s">
        <v>14</v>
      </c>
      <c r="B53" s="207">
        <v>1</v>
      </c>
      <c r="C53" s="208"/>
      <c r="D53" s="208"/>
      <c r="E53" s="209" t="s">
        <v>211</v>
      </c>
      <c r="F53" s="171"/>
      <c r="G53" s="171"/>
      <c r="H53" s="4"/>
    </row>
    <row r="54" spans="1:8" ht="37.5" customHeight="1">
      <c r="A54" s="11" t="s">
        <v>138</v>
      </c>
      <c r="B54" s="207">
        <v>1</v>
      </c>
      <c r="C54" s="208"/>
      <c r="D54" s="208"/>
      <c r="E54" s="209" t="s">
        <v>211</v>
      </c>
      <c r="F54" s="171"/>
      <c r="G54" s="171"/>
      <c r="H54" s="4"/>
    </row>
    <row r="55" spans="1:8" ht="38.25" customHeight="1">
      <c r="A55" s="11" t="s">
        <v>139</v>
      </c>
      <c r="B55" s="207">
        <v>1</v>
      </c>
      <c r="C55" s="208"/>
      <c r="D55" s="208"/>
      <c r="E55" s="210" t="s">
        <v>211</v>
      </c>
      <c r="F55" s="171"/>
      <c r="G55" s="171"/>
      <c r="H55" s="4"/>
    </row>
    <row r="56" spans="1:8" ht="38.25" customHeight="1">
      <c r="A56" s="11" t="s">
        <v>140</v>
      </c>
      <c r="B56" s="207">
        <v>1</v>
      </c>
      <c r="C56" s="208"/>
      <c r="D56" s="208"/>
      <c r="E56" s="209" t="s">
        <v>211</v>
      </c>
      <c r="F56" s="171"/>
      <c r="G56" s="171"/>
      <c r="H56" s="4"/>
    </row>
    <row r="57" spans="1:8" ht="21.75" customHeight="1">
      <c r="A57" s="236"/>
      <c r="B57" s="236"/>
      <c r="C57" s="236"/>
      <c r="D57" s="236"/>
      <c r="E57" s="236"/>
      <c r="F57" s="236"/>
      <c r="G57" s="236"/>
      <c r="H57" s="236"/>
    </row>
    <row r="58" spans="1:8" ht="30.75" customHeight="1">
      <c r="A58" s="200" t="s">
        <v>85</v>
      </c>
      <c r="B58" s="201"/>
      <c r="C58" s="201"/>
      <c r="D58" s="201"/>
      <c r="E58" s="201"/>
      <c r="F58" s="201"/>
      <c r="G58" s="201"/>
      <c r="H58" s="211"/>
    </row>
    <row r="59" spans="1:8" ht="31.5" customHeight="1">
      <c r="A59" s="16" t="s">
        <v>11</v>
      </c>
      <c r="B59" s="13" t="s">
        <v>15</v>
      </c>
      <c r="C59" s="170" t="s">
        <v>16</v>
      </c>
      <c r="D59" s="170"/>
      <c r="E59" s="170" t="s">
        <v>104</v>
      </c>
      <c r="F59" s="170"/>
      <c r="G59" s="163" t="s">
        <v>64</v>
      </c>
      <c r="H59" s="159"/>
    </row>
    <row r="60" spans="1:8" ht="31.5" customHeight="1">
      <c r="A60" s="16" t="s">
        <v>208</v>
      </c>
      <c r="B60" s="13">
        <v>1</v>
      </c>
      <c r="C60" s="163">
        <v>1</v>
      </c>
      <c r="D60" s="159"/>
      <c r="E60" s="16"/>
      <c r="F60" s="16"/>
      <c r="G60" s="111" t="s">
        <v>108</v>
      </c>
      <c r="H60" s="112"/>
    </row>
    <row r="61" spans="1:8" ht="31.5" customHeight="1">
      <c r="A61" s="17" t="s">
        <v>13</v>
      </c>
      <c r="B61" s="13">
        <v>1</v>
      </c>
      <c r="C61" s="163">
        <v>1</v>
      </c>
      <c r="D61" s="159"/>
      <c r="E61" s="16"/>
      <c r="F61" s="16"/>
      <c r="G61" s="111" t="s">
        <v>108</v>
      </c>
      <c r="H61" s="112"/>
    </row>
    <row r="62" spans="1:8" ht="31.5" customHeight="1">
      <c r="A62" s="17" t="s">
        <v>14</v>
      </c>
      <c r="B62" s="13">
        <v>1</v>
      </c>
      <c r="C62" s="163">
        <v>1</v>
      </c>
      <c r="D62" s="159"/>
      <c r="E62" s="16"/>
      <c r="F62" s="16"/>
      <c r="G62" s="111" t="s">
        <v>108</v>
      </c>
      <c r="H62" s="112"/>
    </row>
    <row r="63" spans="1:8" ht="38.25" customHeight="1">
      <c r="A63" s="17" t="s">
        <v>138</v>
      </c>
      <c r="B63" s="17">
        <v>1</v>
      </c>
      <c r="C63" s="175">
        <v>1</v>
      </c>
      <c r="D63" s="177"/>
      <c r="E63" s="206" t="s">
        <v>107</v>
      </c>
      <c r="F63" s="172"/>
      <c r="G63" s="111" t="s">
        <v>108</v>
      </c>
      <c r="H63" s="112"/>
    </row>
    <row r="64" spans="1:8" ht="42.75" customHeight="1">
      <c r="A64" s="17" t="s">
        <v>139</v>
      </c>
      <c r="B64" s="17">
        <v>2</v>
      </c>
      <c r="C64" s="175">
        <v>2</v>
      </c>
      <c r="D64" s="177"/>
      <c r="E64" s="206" t="s">
        <v>107</v>
      </c>
      <c r="F64" s="172"/>
      <c r="G64" s="111" t="s">
        <v>108</v>
      </c>
      <c r="H64" s="112"/>
    </row>
    <row r="65" spans="1:8" ht="36.75" customHeight="1">
      <c r="A65" s="17" t="s">
        <v>140</v>
      </c>
      <c r="B65" s="17">
        <v>10</v>
      </c>
      <c r="C65" s="175">
        <v>10</v>
      </c>
      <c r="D65" s="177"/>
      <c r="E65" s="206" t="s">
        <v>212</v>
      </c>
      <c r="F65" s="172"/>
      <c r="G65" s="111" t="s">
        <v>108</v>
      </c>
      <c r="H65" s="112"/>
    </row>
    <row r="66" spans="1:8" ht="102" customHeight="1">
      <c r="A66" s="202" t="s">
        <v>213</v>
      </c>
      <c r="B66" s="203"/>
      <c r="C66" s="203"/>
      <c r="D66" s="203"/>
      <c r="E66" s="203"/>
      <c r="F66" s="203"/>
      <c r="G66" s="203"/>
      <c r="H66" s="203"/>
    </row>
    <row r="67" spans="1:8" s="9" customFormat="1" ht="70.5" customHeight="1">
      <c r="A67" s="14"/>
      <c r="B67" s="15"/>
      <c r="C67" s="15"/>
      <c r="D67" s="15"/>
      <c r="E67" s="15"/>
      <c r="F67" s="15"/>
      <c r="G67" s="15"/>
      <c r="H67" s="4"/>
    </row>
    <row r="68" spans="1:8" ht="36" customHeight="1">
      <c r="A68" s="188" t="s">
        <v>92</v>
      </c>
      <c r="B68" s="189"/>
      <c r="C68" s="189"/>
      <c r="D68" s="189"/>
      <c r="E68" s="189"/>
      <c r="F68" s="189"/>
      <c r="G68" s="189"/>
      <c r="H68" s="190"/>
    </row>
    <row r="69" spans="1:8" ht="47.25" customHeight="1">
      <c r="A69" s="16" t="s">
        <v>18</v>
      </c>
      <c r="B69" s="16" t="s">
        <v>19</v>
      </c>
      <c r="C69" s="16" t="s">
        <v>20</v>
      </c>
      <c r="D69" s="13" t="s">
        <v>21</v>
      </c>
      <c r="E69" s="13" t="s">
        <v>22</v>
      </c>
      <c r="F69" s="16" t="s">
        <v>23</v>
      </c>
      <c r="G69" s="131" t="s">
        <v>24</v>
      </c>
      <c r="H69" s="132"/>
    </row>
    <row r="70" spans="1:8" ht="144" customHeight="1">
      <c r="A70" s="185" t="str">
        <f>[1]Hoja1!A116</f>
        <v>Servicios Fitosanitarios</v>
      </c>
      <c r="B70" s="113" t="str">
        <f>[1]Hoja1!B116</f>
        <v>Proteger la condición fitosanitaria del País, en apoyo a la competitividad de la producción agrícola.</v>
      </c>
      <c r="C70" s="116">
        <v>102250</v>
      </c>
      <c r="D70" s="150">
        <f>[1]Hoja1!D116</f>
        <v>0</v>
      </c>
      <c r="E70" s="119" t="s">
        <v>278</v>
      </c>
      <c r="F70" s="122" t="s">
        <v>279</v>
      </c>
      <c r="G70" s="125" t="str">
        <f>[1]Hoja1!G116</f>
        <v>https://spr.stp.gov.py/tablero/resumenLineaAccion.jsp</v>
      </c>
      <c r="H70" s="126"/>
    </row>
    <row r="71" spans="1:8" ht="117.75" customHeight="1">
      <c r="A71" s="186"/>
      <c r="B71" s="114"/>
      <c r="C71" s="117"/>
      <c r="D71" s="237"/>
      <c r="E71" s="120"/>
      <c r="F71" s="123"/>
      <c r="G71" s="127"/>
      <c r="H71" s="128"/>
    </row>
    <row r="72" spans="1:8" ht="94.5" customHeight="1">
      <c r="A72" s="186"/>
      <c r="B72" s="114"/>
      <c r="C72" s="117"/>
      <c r="D72" s="237"/>
      <c r="E72" s="120"/>
      <c r="F72" s="123"/>
      <c r="G72" s="127"/>
      <c r="H72" s="128"/>
    </row>
    <row r="73" spans="1:8" ht="57" customHeight="1">
      <c r="A73" s="186"/>
      <c r="B73" s="114"/>
      <c r="C73" s="117"/>
      <c r="D73" s="237"/>
      <c r="E73" s="120"/>
      <c r="F73" s="123"/>
      <c r="G73" s="127"/>
      <c r="H73" s="128"/>
    </row>
    <row r="74" spans="1:8">
      <c r="A74" s="187"/>
      <c r="B74" s="115"/>
      <c r="C74" s="118"/>
      <c r="D74" s="151"/>
      <c r="E74" s="121"/>
      <c r="F74" s="124"/>
      <c r="G74" s="129"/>
      <c r="H74" s="130"/>
    </row>
    <row r="75" spans="1:8" ht="90.75" customHeight="1">
      <c r="A75" s="65" t="s">
        <v>214</v>
      </c>
      <c r="B75" s="72" t="s">
        <v>215</v>
      </c>
      <c r="C75" s="103">
        <v>10800</v>
      </c>
      <c r="D75" s="64">
        <v>0</v>
      </c>
      <c r="E75" s="68">
        <v>46.21</v>
      </c>
      <c r="F75" s="68" t="s">
        <v>280</v>
      </c>
      <c r="G75" s="73" t="s">
        <v>216</v>
      </c>
      <c r="H75" s="74"/>
    </row>
    <row r="76" spans="1:8" ht="208.5" customHeight="1">
      <c r="A76" s="63" t="str">
        <f>[1]Hoja1!A118</f>
        <v>Certificación de Insumos Agricolas</v>
      </c>
      <c r="B76" s="18" t="str">
        <f>[1]Hoja1!B118</f>
        <v>Mejorar la calidad de los insumos agrícolas y semillas destinados a la producción a través de controles pre y post registro</v>
      </c>
      <c r="C76" s="104">
        <v>24900</v>
      </c>
      <c r="D76" s="64">
        <f>[1]Hoja1!D118</f>
        <v>0</v>
      </c>
      <c r="E76" s="47">
        <v>48.26</v>
      </c>
      <c r="F76" s="19" t="str">
        <f>[1]Hoja1!F118</f>
        <v xml:space="preserve">1) Implementación de la Resolución 28/22: Por la que se reglamenta el Capítulo XI de la ley 3742/09 y se aprueban los requisitos de los Centros y Mini Centros de acopio de envases vacíos y embalajes de insumos agrícolas.
2) Implementación de la Resolución 17/22: Por la que se dispone la continuidad de los requisitos transitorios para el otorgamiento de registros y prestación de servicios relacionados a productos fitosanitarios, fertilizantes, enmiendas y afines, en el SENAVE.
3) Implementación del Plan Piloto de Envases Vacíos de insumos agrícolas en mención a la Resolución Nº093/22.
</v>
      </c>
      <c r="G76" s="161" t="str">
        <f>[1]Hoja1!G118</f>
        <v>https://spr.stp.gov.py/tablero/resumenLineaAccion.jsp</v>
      </c>
      <c r="H76" s="162"/>
    </row>
    <row r="77" spans="1:8" s="9" customFormat="1" ht="15.6">
      <c r="A77" s="10"/>
      <c r="B77" s="10"/>
      <c r="C77" s="10"/>
      <c r="D77" s="10"/>
      <c r="E77" s="10"/>
      <c r="F77" s="10"/>
      <c r="G77" s="10"/>
      <c r="H77" s="8"/>
    </row>
    <row r="78" spans="1:8" ht="43.5" customHeight="1">
      <c r="A78" s="160" t="s">
        <v>129</v>
      </c>
      <c r="B78" s="160"/>
      <c r="C78" s="160"/>
      <c r="D78" s="160"/>
      <c r="E78" s="160"/>
      <c r="F78" s="160"/>
      <c r="G78" s="160"/>
      <c r="H78" s="160"/>
    </row>
    <row r="79" spans="1:8" s="105" customFormat="1" ht="47.25" customHeight="1">
      <c r="A79" s="272" t="s">
        <v>18</v>
      </c>
      <c r="B79" s="272" t="s">
        <v>19</v>
      </c>
      <c r="C79" s="272" t="s">
        <v>20</v>
      </c>
      <c r="D79" s="272" t="s">
        <v>21</v>
      </c>
      <c r="E79" s="272" t="s">
        <v>22</v>
      </c>
      <c r="F79" s="272" t="s">
        <v>23</v>
      </c>
      <c r="G79" s="273" t="s">
        <v>24</v>
      </c>
      <c r="H79" s="274"/>
    </row>
    <row r="80" spans="1:8" s="106" customFormat="1" ht="52.5" customHeight="1">
      <c r="A80" s="275" t="s">
        <v>281</v>
      </c>
      <c r="B80" s="275" t="s">
        <v>281</v>
      </c>
      <c r="C80" s="275" t="s">
        <v>283</v>
      </c>
      <c r="D80" s="276" t="s">
        <v>284</v>
      </c>
      <c r="E80" s="277" t="s">
        <v>284</v>
      </c>
      <c r="F80" s="278" t="s">
        <v>284</v>
      </c>
      <c r="G80" s="279"/>
      <c r="H80" s="280"/>
    </row>
    <row r="81" spans="1:8" s="106" customFormat="1" ht="52.5" customHeight="1">
      <c r="A81" s="275"/>
      <c r="B81" s="275"/>
      <c r="C81" s="275"/>
      <c r="D81" s="276"/>
      <c r="E81" s="277"/>
      <c r="F81" s="281"/>
      <c r="G81" s="282"/>
      <c r="H81" s="283"/>
    </row>
    <row r="82" spans="1:8" s="106" customFormat="1" ht="50.25" customHeight="1">
      <c r="A82" s="275"/>
      <c r="B82" s="275"/>
      <c r="C82" s="275"/>
      <c r="D82" s="276"/>
      <c r="E82" s="277"/>
      <c r="F82" s="281"/>
      <c r="G82" s="279"/>
      <c r="H82" s="280"/>
    </row>
    <row r="83" spans="1:8" s="106" customFormat="1" ht="63" customHeight="1">
      <c r="A83" s="275"/>
      <c r="B83" s="275"/>
      <c r="C83" s="275"/>
      <c r="D83" s="276"/>
      <c r="E83" s="277"/>
      <c r="F83" s="281"/>
      <c r="G83" s="282"/>
      <c r="H83" s="283"/>
    </row>
    <row r="84" spans="1:8" s="106" customFormat="1" ht="65.25" customHeight="1">
      <c r="A84" s="275"/>
      <c r="B84" s="275"/>
      <c r="C84" s="275"/>
      <c r="D84" s="276"/>
      <c r="E84" s="277"/>
      <c r="F84" s="281"/>
      <c r="G84" s="282"/>
      <c r="H84" s="283"/>
    </row>
    <row r="85" spans="1:8" s="106" customFormat="1" ht="78.75" customHeight="1">
      <c r="A85" s="275"/>
      <c r="B85" s="275"/>
      <c r="C85" s="275"/>
      <c r="D85" s="276"/>
      <c r="E85" s="277"/>
      <c r="F85" s="281"/>
      <c r="G85" s="282"/>
      <c r="H85" s="283"/>
    </row>
    <row r="86" spans="1:8" s="106" customFormat="1" ht="67.5" customHeight="1">
      <c r="A86" s="275"/>
      <c r="B86" s="275"/>
      <c r="C86" s="275"/>
      <c r="D86" s="276"/>
      <c r="E86" s="277"/>
      <c r="F86" s="281"/>
      <c r="G86" s="282"/>
      <c r="H86" s="283"/>
    </row>
    <row r="87" spans="1:8" s="106" customFormat="1" ht="298.5" customHeight="1">
      <c r="A87" s="275"/>
      <c r="B87" s="275"/>
      <c r="C87" s="275"/>
      <c r="D87" s="276"/>
      <c r="E87" s="277"/>
      <c r="F87" s="281"/>
      <c r="G87" s="282"/>
      <c r="H87" s="283"/>
    </row>
    <row r="88" spans="1:8" s="106" customFormat="1" ht="61.5" customHeight="1">
      <c r="A88" s="275" t="s">
        <v>282</v>
      </c>
      <c r="B88" s="275" t="s">
        <v>281</v>
      </c>
      <c r="C88" s="275" t="s">
        <v>283</v>
      </c>
      <c r="D88" s="284" t="s">
        <v>283</v>
      </c>
      <c r="E88" s="277" t="s">
        <v>283</v>
      </c>
      <c r="F88" s="278" t="s">
        <v>283</v>
      </c>
      <c r="G88" s="285"/>
      <c r="H88" s="285"/>
    </row>
    <row r="89" spans="1:8" s="106" customFormat="1" ht="55.5" customHeight="1">
      <c r="A89" s="275"/>
      <c r="B89" s="275"/>
      <c r="C89" s="275"/>
      <c r="D89" s="284"/>
      <c r="E89" s="277"/>
      <c r="F89" s="281"/>
      <c r="G89" s="285"/>
      <c r="H89" s="285"/>
    </row>
    <row r="90" spans="1:8" s="106" customFormat="1" ht="63" customHeight="1">
      <c r="A90" s="275"/>
      <c r="B90" s="275"/>
      <c r="C90" s="275"/>
      <c r="D90" s="284"/>
      <c r="E90" s="277"/>
      <c r="F90" s="281"/>
      <c r="G90" s="282"/>
      <c r="H90" s="283"/>
    </row>
    <row r="91" spans="1:8" s="106" customFormat="1" ht="75.75" customHeight="1">
      <c r="A91" s="275"/>
      <c r="B91" s="275"/>
      <c r="C91" s="275"/>
      <c r="D91" s="284"/>
      <c r="E91" s="277"/>
      <c r="F91" s="281"/>
      <c r="G91" s="286"/>
      <c r="H91" s="287"/>
    </row>
    <row r="92" spans="1:8" s="106" customFormat="1" ht="81.75" customHeight="1">
      <c r="A92" s="275"/>
      <c r="B92" s="275"/>
      <c r="C92" s="275"/>
      <c r="D92" s="284"/>
      <c r="E92" s="277"/>
      <c r="F92" s="281"/>
      <c r="G92" s="282"/>
      <c r="H92" s="283"/>
    </row>
    <row r="93" spans="1:8" s="106" customFormat="1" ht="96.75" customHeight="1">
      <c r="A93" s="275"/>
      <c r="B93" s="275"/>
      <c r="C93" s="275"/>
      <c r="D93" s="284"/>
      <c r="E93" s="277"/>
      <c r="F93" s="281"/>
      <c r="G93" s="282"/>
      <c r="H93" s="283"/>
    </row>
    <row r="94" spans="1:8" s="106" customFormat="1" ht="288" customHeight="1">
      <c r="A94" s="275"/>
      <c r="B94" s="275"/>
      <c r="C94" s="275"/>
      <c r="D94" s="284"/>
      <c r="E94" s="277"/>
      <c r="F94" s="281"/>
      <c r="G94" s="282"/>
      <c r="H94" s="283"/>
    </row>
    <row r="95" spans="1:8" s="9" customFormat="1" ht="74.25" customHeight="1">
      <c r="A95" s="10"/>
      <c r="B95" s="10"/>
      <c r="C95" s="10"/>
      <c r="D95" s="10"/>
      <c r="E95" s="10"/>
      <c r="F95" s="10"/>
      <c r="G95" s="10"/>
      <c r="H95" s="8"/>
    </row>
    <row r="96" spans="1:8" s="9" customFormat="1" ht="62.25" customHeight="1">
      <c r="A96" s="10"/>
      <c r="B96" s="10"/>
      <c r="C96" s="10"/>
      <c r="D96" s="10"/>
      <c r="E96" s="10"/>
      <c r="F96" s="10"/>
      <c r="G96" s="10"/>
      <c r="H96" s="8"/>
    </row>
    <row r="97" spans="1:8" ht="34.5" customHeight="1">
      <c r="A97" s="197" t="s">
        <v>93</v>
      </c>
      <c r="B97" s="197"/>
      <c r="C97" s="197"/>
      <c r="D97" s="197"/>
      <c r="E97" s="197"/>
      <c r="F97" s="197"/>
      <c r="G97" s="197"/>
      <c r="H97" s="197"/>
    </row>
    <row r="98" spans="1:8" ht="25.5" customHeight="1">
      <c r="A98" s="30" t="s">
        <v>25</v>
      </c>
      <c r="B98" s="30" t="s">
        <v>26</v>
      </c>
      <c r="C98" s="30" t="s">
        <v>66</v>
      </c>
      <c r="D98" s="31" t="s">
        <v>27</v>
      </c>
      <c r="E98" s="31" t="s">
        <v>28</v>
      </c>
      <c r="F98" s="31" t="s">
        <v>29</v>
      </c>
      <c r="G98" s="198" t="s">
        <v>30</v>
      </c>
      <c r="H98" s="199"/>
    </row>
    <row r="99" spans="1:8" ht="72" customHeight="1">
      <c r="A99" s="93">
        <v>422234</v>
      </c>
      <c r="B99" s="94" t="s">
        <v>227</v>
      </c>
      <c r="C99" s="95">
        <v>44937</v>
      </c>
      <c r="D99" s="96">
        <v>7380000000</v>
      </c>
      <c r="E99" s="94" t="s">
        <v>228</v>
      </c>
      <c r="F99" s="97" t="s">
        <v>229</v>
      </c>
      <c r="G99" s="107" t="s">
        <v>230</v>
      </c>
      <c r="H99" s="108"/>
    </row>
    <row r="100" spans="1:8" ht="27.75" customHeight="1">
      <c r="A100" s="93">
        <v>405993</v>
      </c>
      <c r="B100" s="97" t="s">
        <v>231</v>
      </c>
      <c r="C100" s="95">
        <v>44986</v>
      </c>
      <c r="D100" s="93">
        <v>117000000</v>
      </c>
      <c r="E100" s="97" t="s">
        <v>232</v>
      </c>
      <c r="F100" s="97" t="s">
        <v>229</v>
      </c>
      <c r="G100" s="107" t="s">
        <v>233</v>
      </c>
      <c r="H100" s="108"/>
    </row>
    <row r="101" spans="1:8" ht="21.75" customHeight="1">
      <c r="A101" s="98">
        <v>405993</v>
      </c>
      <c r="B101" s="97" t="s">
        <v>234</v>
      </c>
      <c r="C101" s="95">
        <v>44986</v>
      </c>
      <c r="D101" s="98">
        <v>162000000</v>
      </c>
      <c r="E101" s="97" t="s">
        <v>232</v>
      </c>
      <c r="F101" s="97" t="s">
        <v>229</v>
      </c>
      <c r="G101" s="107" t="s">
        <v>235</v>
      </c>
      <c r="H101" s="108"/>
    </row>
    <row r="102" spans="1:8" ht="19.95" customHeight="1">
      <c r="A102" s="93">
        <v>411757</v>
      </c>
      <c r="B102" s="97" t="s">
        <v>236</v>
      </c>
      <c r="C102" s="95">
        <v>45012</v>
      </c>
      <c r="D102" s="96">
        <v>39600000</v>
      </c>
      <c r="E102" s="97" t="s">
        <v>232</v>
      </c>
      <c r="F102" s="97" t="s">
        <v>229</v>
      </c>
      <c r="G102" s="107" t="s">
        <v>237</v>
      </c>
      <c r="H102" s="108"/>
    </row>
    <row r="103" spans="1:8" ht="28.2" customHeight="1">
      <c r="A103" s="93">
        <v>411757</v>
      </c>
      <c r="B103" s="97" t="s">
        <v>238</v>
      </c>
      <c r="C103" s="95">
        <v>45012</v>
      </c>
      <c r="D103" s="96">
        <v>234000000</v>
      </c>
      <c r="E103" s="97" t="s">
        <v>232</v>
      </c>
      <c r="F103" s="97" t="s">
        <v>229</v>
      </c>
      <c r="G103" s="107" t="s">
        <v>239</v>
      </c>
      <c r="H103" s="108"/>
    </row>
    <row r="104" spans="1:8" ht="36" customHeight="1">
      <c r="A104" s="93">
        <v>414398</v>
      </c>
      <c r="B104" s="97" t="s">
        <v>240</v>
      </c>
      <c r="C104" s="95">
        <v>45042</v>
      </c>
      <c r="D104" s="96">
        <v>240000000</v>
      </c>
      <c r="E104" s="97" t="s">
        <v>241</v>
      </c>
      <c r="F104" s="97" t="s">
        <v>229</v>
      </c>
      <c r="G104" s="107" t="s">
        <v>242</v>
      </c>
      <c r="H104" s="108"/>
    </row>
    <row r="105" spans="1:8" ht="30.75" customHeight="1">
      <c r="A105" s="93">
        <v>423744</v>
      </c>
      <c r="B105" s="94" t="s">
        <v>243</v>
      </c>
      <c r="C105" s="95">
        <v>45016</v>
      </c>
      <c r="D105" s="96">
        <v>208600000</v>
      </c>
      <c r="E105" s="94" t="s">
        <v>244</v>
      </c>
      <c r="F105" s="97" t="s">
        <v>143</v>
      </c>
      <c r="G105" s="107" t="s">
        <v>245</v>
      </c>
      <c r="H105" s="108"/>
    </row>
    <row r="106" spans="1:8" ht="31.5" customHeight="1">
      <c r="A106" s="93">
        <v>412431</v>
      </c>
      <c r="B106" s="94" t="s">
        <v>246</v>
      </c>
      <c r="C106" s="95">
        <v>45070</v>
      </c>
      <c r="D106" s="96">
        <v>350000000</v>
      </c>
      <c r="E106" s="94" t="s">
        <v>247</v>
      </c>
      <c r="F106" s="97" t="s">
        <v>229</v>
      </c>
      <c r="G106" s="107" t="s">
        <v>248</v>
      </c>
      <c r="H106" s="108"/>
    </row>
    <row r="107" spans="1:8" ht="27.75" customHeight="1">
      <c r="A107" s="93">
        <v>420430</v>
      </c>
      <c r="B107" s="94" t="s">
        <v>249</v>
      </c>
      <c r="C107" s="95">
        <v>45070</v>
      </c>
      <c r="D107" s="96">
        <v>194996700</v>
      </c>
      <c r="E107" s="94" t="s">
        <v>247</v>
      </c>
      <c r="F107" s="99" t="s">
        <v>229</v>
      </c>
      <c r="G107" s="107" t="s">
        <v>250</v>
      </c>
      <c r="H107" s="108"/>
    </row>
    <row r="108" spans="1:8" ht="24.75" customHeight="1">
      <c r="A108" s="93">
        <v>394729</v>
      </c>
      <c r="B108" s="97" t="s">
        <v>251</v>
      </c>
      <c r="C108" s="95">
        <v>45086</v>
      </c>
      <c r="D108" s="96">
        <v>240000000</v>
      </c>
      <c r="E108" s="97" t="s">
        <v>252</v>
      </c>
      <c r="F108" s="97" t="s">
        <v>229</v>
      </c>
      <c r="G108" s="107" t="s">
        <v>253</v>
      </c>
      <c r="H108" s="108"/>
    </row>
    <row r="109" spans="1:8" ht="28.5" customHeight="1">
      <c r="A109" s="93">
        <v>394729</v>
      </c>
      <c r="B109" s="97" t="s">
        <v>254</v>
      </c>
      <c r="C109" s="95">
        <v>45086</v>
      </c>
      <c r="D109" s="96">
        <v>221921280</v>
      </c>
      <c r="E109" s="97" t="s">
        <v>255</v>
      </c>
      <c r="F109" s="97" t="s">
        <v>229</v>
      </c>
      <c r="G109" s="107" t="s">
        <v>256</v>
      </c>
      <c r="H109" s="108"/>
    </row>
    <row r="110" spans="1:8" ht="38.25" customHeight="1">
      <c r="A110" s="93">
        <v>394729</v>
      </c>
      <c r="B110" s="97" t="s">
        <v>257</v>
      </c>
      <c r="C110" s="95">
        <v>45086</v>
      </c>
      <c r="D110" s="96">
        <v>240000000</v>
      </c>
      <c r="E110" s="97" t="s">
        <v>258</v>
      </c>
      <c r="F110" s="97" t="s">
        <v>229</v>
      </c>
      <c r="G110" s="107" t="s">
        <v>259</v>
      </c>
      <c r="H110" s="108"/>
    </row>
    <row r="111" spans="1:8" ht="37.5" customHeight="1">
      <c r="A111" s="93">
        <v>394729</v>
      </c>
      <c r="B111" s="97" t="s">
        <v>260</v>
      </c>
      <c r="C111" s="95">
        <v>45086</v>
      </c>
      <c r="D111" s="96">
        <v>288000000</v>
      </c>
      <c r="E111" s="97" t="s">
        <v>261</v>
      </c>
      <c r="F111" s="97" t="s">
        <v>229</v>
      </c>
      <c r="G111" s="107" t="s">
        <v>262</v>
      </c>
      <c r="H111" s="108"/>
    </row>
    <row r="112" spans="1:8" ht="39.75" customHeight="1">
      <c r="A112" s="93">
        <v>394729</v>
      </c>
      <c r="B112" s="97" t="s">
        <v>263</v>
      </c>
      <c r="C112" s="95">
        <v>45086</v>
      </c>
      <c r="D112" s="96">
        <v>108000000</v>
      </c>
      <c r="E112" s="97" t="s">
        <v>232</v>
      </c>
      <c r="F112" s="97" t="s">
        <v>229</v>
      </c>
      <c r="G112" s="107" t="s">
        <v>264</v>
      </c>
      <c r="H112" s="108"/>
    </row>
    <row r="113" spans="1:8" ht="31.95" customHeight="1">
      <c r="A113" s="93">
        <v>394729</v>
      </c>
      <c r="B113" s="97" t="s">
        <v>265</v>
      </c>
      <c r="C113" s="95">
        <v>45086</v>
      </c>
      <c r="D113" s="96">
        <v>174000000</v>
      </c>
      <c r="E113" s="97" t="s">
        <v>232</v>
      </c>
      <c r="F113" s="97" t="s">
        <v>229</v>
      </c>
      <c r="G113" s="107" t="s">
        <v>264</v>
      </c>
      <c r="H113" s="108"/>
    </row>
    <row r="114" spans="1:8" ht="36" customHeight="1">
      <c r="A114" s="93">
        <v>394729</v>
      </c>
      <c r="B114" s="97" t="s">
        <v>266</v>
      </c>
      <c r="C114" s="95">
        <v>45086</v>
      </c>
      <c r="D114" s="96">
        <v>108000000</v>
      </c>
      <c r="E114" s="97" t="s">
        <v>232</v>
      </c>
      <c r="F114" s="97" t="s">
        <v>229</v>
      </c>
      <c r="G114" s="107" t="s">
        <v>264</v>
      </c>
      <c r="H114" s="108"/>
    </row>
    <row r="115" spans="1:8" ht="48" customHeight="1">
      <c r="A115" s="93">
        <v>394729</v>
      </c>
      <c r="B115" s="97" t="s">
        <v>267</v>
      </c>
      <c r="C115" s="95">
        <v>45086</v>
      </c>
      <c r="D115" s="96">
        <v>108000000</v>
      </c>
      <c r="E115" s="97" t="s">
        <v>232</v>
      </c>
      <c r="F115" s="97" t="s">
        <v>229</v>
      </c>
      <c r="G115" s="107" t="s">
        <v>264</v>
      </c>
      <c r="H115" s="108"/>
    </row>
    <row r="116" spans="1:8" ht="51" customHeight="1">
      <c r="A116" s="93">
        <v>394729</v>
      </c>
      <c r="B116" s="97" t="s">
        <v>268</v>
      </c>
      <c r="C116" s="95">
        <v>45086</v>
      </c>
      <c r="D116" s="96">
        <v>210000000</v>
      </c>
      <c r="E116" s="97" t="s">
        <v>232</v>
      </c>
      <c r="F116" s="97" t="s">
        <v>229</v>
      </c>
      <c r="G116" s="107" t="s">
        <v>264</v>
      </c>
      <c r="H116" s="108"/>
    </row>
    <row r="117" spans="1:8" ht="40.200000000000003" customHeight="1">
      <c r="A117" s="93">
        <v>394729</v>
      </c>
      <c r="B117" s="97" t="s">
        <v>269</v>
      </c>
      <c r="C117" s="95">
        <v>45079</v>
      </c>
      <c r="D117" s="96">
        <v>60600000</v>
      </c>
      <c r="E117" s="97" t="s">
        <v>270</v>
      </c>
      <c r="F117" s="97" t="s">
        <v>229</v>
      </c>
      <c r="G117" s="107" t="s">
        <v>271</v>
      </c>
      <c r="H117" s="108"/>
    </row>
    <row r="118" spans="1:8" ht="30" customHeight="1">
      <c r="A118" s="49"/>
      <c r="B118" s="50"/>
      <c r="C118" s="51"/>
      <c r="D118" s="52"/>
      <c r="E118" s="53"/>
      <c r="F118" s="14"/>
      <c r="G118" s="204"/>
      <c r="H118" s="205"/>
    </row>
    <row r="119" spans="1:8" s="9" customFormat="1" ht="28.5" customHeight="1">
      <c r="A119" s="15"/>
      <c r="B119" s="15"/>
      <c r="C119" s="15"/>
      <c r="D119" s="15"/>
      <c r="E119" s="15"/>
      <c r="F119" s="15"/>
      <c r="G119" s="15"/>
      <c r="H119" s="4"/>
    </row>
    <row r="120" spans="1:8" ht="16.5" customHeight="1">
      <c r="A120" s="194" t="s">
        <v>285</v>
      </c>
      <c r="B120" s="195"/>
      <c r="C120" s="195"/>
      <c r="D120" s="195"/>
      <c r="E120" s="195"/>
      <c r="F120" s="195"/>
      <c r="G120" s="195"/>
      <c r="H120" s="196"/>
    </row>
    <row r="121" spans="1:8" ht="22.5" customHeight="1">
      <c r="A121" s="146" t="s">
        <v>86</v>
      </c>
      <c r="B121" s="147"/>
      <c r="C121" s="148" t="s">
        <v>18</v>
      </c>
      <c r="D121" s="148" t="s">
        <v>31</v>
      </c>
      <c r="E121" s="148" t="s">
        <v>32</v>
      </c>
      <c r="F121" s="148" t="s">
        <v>33</v>
      </c>
      <c r="G121" s="142" t="s">
        <v>34</v>
      </c>
      <c r="H121" s="143"/>
    </row>
    <row r="122" spans="1:8" ht="15.75" customHeight="1">
      <c r="A122" s="29" t="s">
        <v>120</v>
      </c>
      <c r="B122" s="29" t="s">
        <v>121</v>
      </c>
      <c r="C122" s="149"/>
      <c r="D122" s="149"/>
      <c r="E122" s="149"/>
      <c r="F122" s="149"/>
      <c r="G122" s="144"/>
      <c r="H122" s="145"/>
    </row>
    <row r="123" spans="1:8" ht="15.75" customHeight="1">
      <c r="A123" s="76">
        <v>200</v>
      </c>
      <c r="B123" s="77"/>
      <c r="C123" s="40" t="s">
        <v>122</v>
      </c>
      <c r="D123" s="42">
        <f>SUM(D124:D132)</f>
        <v>42725105221</v>
      </c>
      <c r="E123" s="42">
        <f>SUM(E124:E132)</f>
        <v>11340055790</v>
      </c>
      <c r="F123" s="42">
        <f>SUM(F124:F132)</f>
        <v>31385049431</v>
      </c>
      <c r="G123" s="125" t="s">
        <v>219</v>
      </c>
      <c r="H123" s="126"/>
    </row>
    <row r="124" spans="1:8" ht="15.75" customHeight="1">
      <c r="A124" s="77"/>
      <c r="B124" s="78">
        <v>210</v>
      </c>
      <c r="C124" s="79" t="s">
        <v>146</v>
      </c>
      <c r="D124" s="80">
        <v>1880000000</v>
      </c>
      <c r="E124" s="80">
        <v>440170653</v>
      </c>
      <c r="F124" s="80">
        <v>1439829347</v>
      </c>
      <c r="G124" s="127"/>
      <c r="H124" s="128"/>
    </row>
    <row r="125" spans="1:8" ht="15.75" customHeight="1">
      <c r="A125" s="77"/>
      <c r="B125" s="78">
        <v>220</v>
      </c>
      <c r="C125" s="79" t="s">
        <v>147</v>
      </c>
      <c r="D125" s="80">
        <v>460000000</v>
      </c>
      <c r="E125" s="80">
        <v>10327273</v>
      </c>
      <c r="F125" s="80">
        <v>449672727</v>
      </c>
      <c r="G125" s="127"/>
      <c r="H125" s="128"/>
    </row>
    <row r="126" spans="1:8" ht="15.75" customHeight="1">
      <c r="A126" s="77"/>
      <c r="B126" s="78">
        <v>230</v>
      </c>
      <c r="C126" s="79" t="s">
        <v>148</v>
      </c>
      <c r="D126" s="80">
        <v>3420302214</v>
      </c>
      <c r="E126" s="80">
        <v>1968623773</v>
      </c>
      <c r="F126" s="80">
        <v>1451678441</v>
      </c>
      <c r="G126" s="62"/>
      <c r="H126" s="48"/>
    </row>
    <row r="127" spans="1:8" ht="15.75" customHeight="1">
      <c r="A127" s="77"/>
      <c r="B127" s="78">
        <v>240</v>
      </c>
      <c r="C127" s="79" t="s">
        <v>149</v>
      </c>
      <c r="D127" s="80">
        <v>10940964050</v>
      </c>
      <c r="E127" s="80">
        <v>1610791062</v>
      </c>
      <c r="F127" s="80">
        <v>9330172988</v>
      </c>
      <c r="G127" s="62"/>
      <c r="H127" s="48"/>
    </row>
    <row r="128" spans="1:8" ht="15.75" customHeight="1">
      <c r="A128" s="77"/>
      <c r="B128" s="78">
        <v>250</v>
      </c>
      <c r="C128" s="79" t="s">
        <v>150</v>
      </c>
      <c r="D128" s="80">
        <v>3399750000</v>
      </c>
      <c r="E128" s="80">
        <v>1312327842</v>
      </c>
      <c r="F128" s="80">
        <v>2087422158</v>
      </c>
      <c r="G128" s="62"/>
      <c r="H128" s="48"/>
    </row>
    <row r="129" spans="1:8" ht="15.75" customHeight="1">
      <c r="A129" s="77"/>
      <c r="B129" s="78">
        <v>260</v>
      </c>
      <c r="C129" s="79" t="s">
        <v>151</v>
      </c>
      <c r="D129" s="80">
        <v>13266245763</v>
      </c>
      <c r="E129" s="80">
        <v>2450232531</v>
      </c>
      <c r="F129" s="80">
        <v>10816013232</v>
      </c>
      <c r="G129" s="62"/>
      <c r="H129" s="48"/>
    </row>
    <row r="130" spans="1:8" ht="15.75" customHeight="1">
      <c r="A130" s="77"/>
      <c r="B130" s="78">
        <v>270</v>
      </c>
      <c r="C130" s="79" t="s">
        <v>152</v>
      </c>
      <c r="D130" s="80">
        <v>7400000000</v>
      </c>
      <c r="E130" s="80">
        <v>3168782654</v>
      </c>
      <c r="F130" s="80">
        <v>4231217346</v>
      </c>
      <c r="G130" s="62"/>
      <c r="H130" s="48"/>
    </row>
    <row r="131" spans="1:8" ht="15.75" customHeight="1">
      <c r="A131" s="77"/>
      <c r="B131" s="78">
        <v>280</v>
      </c>
      <c r="C131" s="79" t="s">
        <v>220</v>
      </c>
      <c r="D131" s="80">
        <v>1140000000</v>
      </c>
      <c r="E131" s="80">
        <v>348696366</v>
      </c>
      <c r="F131" s="80">
        <v>791303634</v>
      </c>
      <c r="G131" s="62"/>
      <c r="H131" s="48"/>
    </row>
    <row r="132" spans="1:8" ht="15.75" customHeight="1">
      <c r="A132" s="77"/>
      <c r="B132" s="78">
        <v>290</v>
      </c>
      <c r="C132" s="79" t="s">
        <v>153</v>
      </c>
      <c r="D132" s="80">
        <v>817843194</v>
      </c>
      <c r="E132" s="80">
        <v>30103636</v>
      </c>
      <c r="F132" s="80">
        <v>787739558</v>
      </c>
      <c r="G132" s="62"/>
      <c r="H132" s="48"/>
    </row>
    <row r="133" spans="1:8" ht="15.75" customHeight="1">
      <c r="A133" s="81">
        <v>300</v>
      </c>
      <c r="B133" s="77"/>
      <c r="C133" s="40" t="s">
        <v>154</v>
      </c>
      <c r="D133" s="42">
        <f>SUM(D134:D140)</f>
        <v>10987275997</v>
      </c>
      <c r="E133" s="42">
        <f>SUM(E134:E140)</f>
        <v>1829849844</v>
      </c>
      <c r="F133" s="42">
        <f>SUM(F134:F140)</f>
        <v>9157426153</v>
      </c>
      <c r="G133" s="62"/>
      <c r="H133" s="48"/>
    </row>
    <row r="134" spans="1:8" ht="15.75" customHeight="1">
      <c r="A134" s="77"/>
      <c r="B134" s="78">
        <v>310</v>
      </c>
      <c r="C134" s="79" t="s">
        <v>155</v>
      </c>
      <c r="D134" s="80">
        <v>50000000</v>
      </c>
      <c r="E134" s="80">
        <v>8849999</v>
      </c>
      <c r="F134" s="80">
        <v>41150001</v>
      </c>
      <c r="G134" s="62"/>
      <c r="H134" s="48"/>
    </row>
    <row r="135" spans="1:8" ht="15.75" customHeight="1">
      <c r="A135" s="77"/>
      <c r="B135" s="78">
        <v>320</v>
      </c>
      <c r="C135" s="79" t="s">
        <v>156</v>
      </c>
      <c r="D135" s="80">
        <v>151400000</v>
      </c>
      <c r="E135" s="80">
        <v>46492727</v>
      </c>
      <c r="F135" s="80">
        <v>104907273</v>
      </c>
      <c r="G135" s="62"/>
      <c r="H135" s="48"/>
    </row>
    <row r="136" spans="1:8" ht="15.75" customHeight="1">
      <c r="A136" s="77"/>
      <c r="B136" s="78">
        <v>330</v>
      </c>
      <c r="C136" s="79" t="s">
        <v>157</v>
      </c>
      <c r="D136" s="80">
        <v>734350000</v>
      </c>
      <c r="E136" s="80">
        <v>20968172</v>
      </c>
      <c r="F136" s="80">
        <v>713381828</v>
      </c>
      <c r="G136" s="62"/>
      <c r="H136" s="48"/>
    </row>
    <row r="137" spans="1:8" ht="15.75" customHeight="1">
      <c r="A137" s="77"/>
      <c r="B137" s="78">
        <v>340</v>
      </c>
      <c r="C137" s="79" t="s">
        <v>158</v>
      </c>
      <c r="D137" s="80">
        <v>2096847997</v>
      </c>
      <c r="E137" s="80">
        <v>113138722</v>
      </c>
      <c r="F137" s="80">
        <v>1983709275</v>
      </c>
      <c r="G137" s="62"/>
      <c r="H137" s="48"/>
    </row>
    <row r="138" spans="1:8" ht="15.75" customHeight="1">
      <c r="A138" s="77"/>
      <c r="B138" s="78">
        <v>350</v>
      </c>
      <c r="C138" s="79" t="s">
        <v>159</v>
      </c>
      <c r="D138" s="80">
        <v>3962923000</v>
      </c>
      <c r="E138" s="80">
        <v>394708583</v>
      </c>
      <c r="F138" s="80">
        <v>3568214417</v>
      </c>
      <c r="G138" s="62"/>
      <c r="H138" s="48"/>
    </row>
    <row r="139" spans="1:8" ht="15.75" customHeight="1">
      <c r="A139" s="77"/>
      <c r="B139" s="78">
        <v>360</v>
      </c>
      <c r="C139" s="79" t="s">
        <v>160</v>
      </c>
      <c r="D139" s="80">
        <v>2245000000</v>
      </c>
      <c r="E139" s="80">
        <v>1029941092</v>
      </c>
      <c r="F139" s="80">
        <v>1215058908</v>
      </c>
      <c r="G139" s="62"/>
      <c r="H139" s="48"/>
    </row>
    <row r="140" spans="1:8" ht="15.75" customHeight="1">
      <c r="A140" s="77"/>
      <c r="B140" s="78">
        <v>390</v>
      </c>
      <c r="C140" s="79" t="s">
        <v>161</v>
      </c>
      <c r="D140" s="80">
        <v>1746755000</v>
      </c>
      <c r="E140" s="80">
        <v>215750549</v>
      </c>
      <c r="F140" s="80">
        <v>1531004451</v>
      </c>
      <c r="G140" s="62"/>
      <c r="H140" s="48"/>
    </row>
    <row r="141" spans="1:8" ht="15.75" customHeight="1">
      <c r="A141" s="76">
        <v>500</v>
      </c>
      <c r="B141" s="77"/>
      <c r="C141" s="40" t="s">
        <v>162</v>
      </c>
      <c r="D141" s="42">
        <f>SUM(D142:D149)</f>
        <v>28830000000</v>
      </c>
      <c r="E141" s="42">
        <f t="shared" ref="E141:F141" si="0">SUM(E142:E149)</f>
        <v>5491456724</v>
      </c>
      <c r="F141" s="42">
        <f t="shared" si="0"/>
        <v>23338543276</v>
      </c>
      <c r="G141" s="62"/>
      <c r="H141" s="48"/>
    </row>
    <row r="142" spans="1:8" ht="15.75" customHeight="1">
      <c r="A142" s="77"/>
      <c r="B142" s="78">
        <v>510</v>
      </c>
      <c r="C142" s="79" t="s">
        <v>163</v>
      </c>
      <c r="D142" s="80">
        <v>2000000000</v>
      </c>
      <c r="E142" s="80">
        <v>0</v>
      </c>
      <c r="F142" s="80">
        <v>2000000000</v>
      </c>
      <c r="G142" s="62"/>
      <c r="H142" s="48"/>
    </row>
    <row r="143" spans="1:8" ht="15.75" customHeight="1">
      <c r="A143" s="77"/>
      <c r="B143" s="78">
        <v>520</v>
      </c>
      <c r="C143" s="79" t="s">
        <v>164</v>
      </c>
      <c r="D143" s="80">
        <v>17300000000</v>
      </c>
      <c r="E143" s="80">
        <v>3725719557</v>
      </c>
      <c r="F143" s="80">
        <v>13574280443</v>
      </c>
      <c r="G143" s="62"/>
      <c r="H143" s="48"/>
    </row>
    <row r="144" spans="1:8" ht="15.75" customHeight="1">
      <c r="A144" s="77"/>
      <c r="B144" s="78">
        <v>530</v>
      </c>
      <c r="C144" s="79" t="s">
        <v>165</v>
      </c>
      <c r="D144" s="80">
        <v>2850000000</v>
      </c>
      <c r="E144" s="80">
        <v>636513636</v>
      </c>
      <c r="F144" s="80">
        <v>2213486364</v>
      </c>
      <c r="G144" s="62"/>
      <c r="H144" s="48"/>
    </row>
    <row r="145" spans="1:8" ht="15.75" customHeight="1">
      <c r="A145" s="77"/>
      <c r="B145" s="78">
        <v>540</v>
      </c>
      <c r="C145" s="79" t="s">
        <v>166</v>
      </c>
      <c r="D145" s="80">
        <v>3470000000</v>
      </c>
      <c r="E145" s="80">
        <v>240036364</v>
      </c>
      <c r="F145" s="80">
        <v>3229963636</v>
      </c>
      <c r="G145" s="62"/>
      <c r="H145" s="48"/>
    </row>
    <row r="146" spans="1:8" ht="15.75" customHeight="1">
      <c r="A146" s="77"/>
      <c r="B146" s="78">
        <v>560</v>
      </c>
      <c r="C146" s="79" t="s">
        <v>167</v>
      </c>
      <c r="D146" s="80">
        <v>0</v>
      </c>
      <c r="E146" s="80">
        <v>0</v>
      </c>
      <c r="F146" s="80">
        <v>0</v>
      </c>
      <c r="G146" s="62"/>
      <c r="H146" s="48"/>
    </row>
    <row r="147" spans="1:8" ht="15.75" customHeight="1">
      <c r="A147" s="77"/>
      <c r="B147" s="78">
        <v>570</v>
      </c>
      <c r="C147" s="79" t="s">
        <v>168</v>
      </c>
      <c r="D147" s="80">
        <v>2300000000</v>
      </c>
      <c r="E147" s="80">
        <v>117570910</v>
      </c>
      <c r="F147" s="80">
        <v>2182429090</v>
      </c>
      <c r="G147" s="62"/>
      <c r="H147" s="48"/>
    </row>
    <row r="148" spans="1:8" ht="23.25" customHeight="1">
      <c r="A148" s="77"/>
      <c r="B148" s="78">
        <v>580</v>
      </c>
      <c r="C148" s="79" t="s">
        <v>221</v>
      </c>
      <c r="D148" s="80">
        <v>710000000</v>
      </c>
      <c r="E148" s="80">
        <v>640916257</v>
      </c>
      <c r="F148" s="80">
        <v>69083743</v>
      </c>
      <c r="G148" s="62"/>
      <c r="H148" s="48"/>
    </row>
    <row r="149" spans="1:8" ht="27.75" customHeight="1">
      <c r="A149" s="77"/>
      <c r="B149" s="78">
        <v>590</v>
      </c>
      <c r="C149" s="82" t="s">
        <v>222</v>
      </c>
      <c r="D149" s="80">
        <v>200000000</v>
      </c>
      <c r="E149" s="80">
        <v>130700000</v>
      </c>
      <c r="F149" s="80">
        <v>69300000</v>
      </c>
      <c r="G149" s="62"/>
      <c r="H149" s="48"/>
    </row>
    <row r="150" spans="1:8" ht="25.5" customHeight="1">
      <c r="A150" s="76">
        <v>700</v>
      </c>
      <c r="B150" s="77"/>
      <c r="C150" s="40" t="s">
        <v>169</v>
      </c>
      <c r="D150" s="42">
        <f>SUM(D151:D153)</f>
        <v>0</v>
      </c>
      <c r="E150" s="42">
        <f t="shared" ref="E150:F150" si="1">SUM(E151:E153)</f>
        <v>0</v>
      </c>
      <c r="F150" s="42">
        <f t="shared" si="1"/>
        <v>0</v>
      </c>
      <c r="G150" s="62"/>
      <c r="H150" s="48"/>
    </row>
    <row r="151" spans="1:8" ht="25.5" customHeight="1">
      <c r="A151" s="77"/>
      <c r="B151" s="78">
        <v>721</v>
      </c>
      <c r="C151" s="79" t="s">
        <v>170</v>
      </c>
      <c r="D151" s="43">
        <v>0</v>
      </c>
      <c r="E151" s="43">
        <v>0</v>
      </c>
      <c r="F151" s="43">
        <v>0</v>
      </c>
      <c r="G151" s="62"/>
      <c r="H151" s="48"/>
    </row>
    <row r="152" spans="1:8" ht="15.75" customHeight="1">
      <c r="A152" s="77"/>
      <c r="B152" s="78">
        <v>741</v>
      </c>
      <c r="C152" s="79" t="s">
        <v>171</v>
      </c>
      <c r="D152" s="43">
        <v>0</v>
      </c>
      <c r="E152" s="43">
        <v>0</v>
      </c>
      <c r="F152" s="43">
        <v>0</v>
      </c>
      <c r="G152" s="62"/>
      <c r="H152" s="48"/>
    </row>
    <row r="153" spans="1:8" ht="24" customHeight="1">
      <c r="A153" s="77"/>
      <c r="B153" s="78">
        <v>752</v>
      </c>
      <c r="C153" s="79" t="s">
        <v>172</v>
      </c>
      <c r="D153" s="43">
        <v>0</v>
      </c>
      <c r="E153" s="43">
        <v>0</v>
      </c>
      <c r="F153" s="43">
        <v>0</v>
      </c>
      <c r="G153" s="62"/>
      <c r="H153" s="48"/>
    </row>
    <row r="154" spans="1:8" ht="24" customHeight="1">
      <c r="A154" s="83">
        <v>800</v>
      </c>
      <c r="B154" s="84"/>
      <c r="C154" s="40" t="s">
        <v>123</v>
      </c>
      <c r="D154" s="42">
        <f>SUM(D155:D162)</f>
        <v>31877000000</v>
      </c>
      <c r="E154" s="42">
        <f t="shared" ref="E154:F154" si="2">SUM(E155:E162)</f>
        <v>10693799966</v>
      </c>
      <c r="F154" s="42">
        <f t="shared" si="2"/>
        <v>21183200034</v>
      </c>
      <c r="G154" s="62"/>
      <c r="H154" s="48"/>
    </row>
    <row r="155" spans="1:8" ht="15.75" customHeight="1">
      <c r="A155" s="83"/>
      <c r="B155" s="84">
        <v>816</v>
      </c>
      <c r="C155" s="85" t="s">
        <v>223</v>
      </c>
      <c r="D155" s="80">
        <v>12000000000</v>
      </c>
      <c r="E155" s="80">
        <v>4949208328</v>
      </c>
      <c r="F155" s="80">
        <v>7050791672</v>
      </c>
      <c r="G155" s="62"/>
      <c r="H155" s="48"/>
    </row>
    <row r="156" spans="1:8" ht="15.75" customHeight="1">
      <c r="A156" s="84"/>
      <c r="B156" s="78">
        <v>818</v>
      </c>
      <c r="C156" s="86" t="s">
        <v>224</v>
      </c>
      <c r="D156" s="80">
        <v>12000000000</v>
      </c>
      <c r="E156" s="80">
        <v>4949208328</v>
      </c>
      <c r="F156" s="80">
        <v>7050791672</v>
      </c>
      <c r="G156" s="62"/>
      <c r="H156" s="48"/>
    </row>
    <row r="157" spans="1:8" ht="15.75" customHeight="1">
      <c r="A157" s="84"/>
      <c r="B157" s="78">
        <v>839</v>
      </c>
      <c r="C157" s="86" t="s">
        <v>173</v>
      </c>
      <c r="D157" s="80"/>
      <c r="E157" s="80"/>
      <c r="F157" s="80"/>
      <c r="G157" s="62"/>
      <c r="H157" s="48"/>
    </row>
    <row r="158" spans="1:8" ht="15.75" customHeight="1">
      <c r="A158" s="84"/>
      <c r="B158" s="78">
        <v>841</v>
      </c>
      <c r="C158" s="86" t="s">
        <v>174</v>
      </c>
      <c r="D158" s="80">
        <v>1800000000</v>
      </c>
      <c r="E158" s="80">
        <v>644440000</v>
      </c>
      <c r="F158" s="80">
        <v>1155560000</v>
      </c>
      <c r="G158" s="62"/>
      <c r="H158" s="48"/>
    </row>
    <row r="159" spans="1:8" ht="18" customHeight="1">
      <c r="A159" s="84"/>
      <c r="B159" s="78">
        <v>845</v>
      </c>
      <c r="C159" s="86" t="s">
        <v>175</v>
      </c>
      <c r="D159" s="80">
        <v>5500000000</v>
      </c>
      <c r="E159" s="80">
        <v>0</v>
      </c>
      <c r="F159" s="80">
        <v>5500000000</v>
      </c>
      <c r="G159" s="62"/>
      <c r="H159" s="48"/>
    </row>
    <row r="160" spans="1:8" ht="15.75" customHeight="1">
      <c r="A160" s="84"/>
      <c r="B160" s="78">
        <v>849</v>
      </c>
      <c r="C160" s="86" t="s">
        <v>225</v>
      </c>
      <c r="D160" s="80">
        <v>7000000</v>
      </c>
      <c r="E160" s="80">
        <v>2550000</v>
      </c>
      <c r="F160" s="80">
        <v>4450000</v>
      </c>
      <c r="G160" s="62"/>
      <c r="H160" s="48"/>
    </row>
    <row r="161" spans="1:8" ht="15.75" customHeight="1">
      <c r="A161" s="84"/>
      <c r="B161" s="78">
        <v>851</v>
      </c>
      <c r="C161" s="86" t="s">
        <v>176</v>
      </c>
      <c r="D161" s="80">
        <v>500000000</v>
      </c>
      <c r="E161" s="80">
        <v>138947100</v>
      </c>
      <c r="F161" s="80">
        <v>361052900</v>
      </c>
      <c r="G161" s="87"/>
      <c r="H161" s="59"/>
    </row>
    <row r="162" spans="1:8" customFormat="1" ht="24" customHeight="1">
      <c r="A162" s="84"/>
      <c r="B162" s="78">
        <v>852</v>
      </c>
      <c r="C162" s="86" t="s">
        <v>226</v>
      </c>
      <c r="D162" s="80">
        <v>70000000</v>
      </c>
      <c r="E162" s="80">
        <v>9446210</v>
      </c>
      <c r="F162" s="80">
        <v>60553790</v>
      </c>
      <c r="G162" s="87"/>
      <c r="H162" s="59"/>
    </row>
    <row r="163" spans="1:8" ht="17.25" customHeight="1">
      <c r="A163" s="83">
        <v>900</v>
      </c>
      <c r="B163" s="84"/>
      <c r="C163" s="41" t="s">
        <v>124</v>
      </c>
      <c r="D163" s="44">
        <f>SUM(D164:D164)</f>
        <v>10216750000</v>
      </c>
      <c r="E163" s="44">
        <f>SUM(E164:E164)</f>
        <v>4548198678</v>
      </c>
      <c r="F163" s="61">
        <f>SUM(F164)</f>
        <v>5668551322</v>
      </c>
      <c r="G163" s="87"/>
      <c r="H163" s="59"/>
    </row>
    <row r="164" spans="1:8" ht="17.25" customHeight="1">
      <c r="A164" s="84"/>
      <c r="B164" s="78">
        <v>910</v>
      </c>
      <c r="C164" s="85" t="s">
        <v>177</v>
      </c>
      <c r="D164" s="80">
        <v>10216750000</v>
      </c>
      <c r="E164" s="80">
        <v>4548198678</v>
      </c>
      <c r="F164" s="80">
        <v>5668551322</v>
      </c>
      <c r="G164" s="87"/>
      <c r="H164" s="59"/>
    </row>
    <row r="165" spans="1:8" ht="34.5" customHeight="1">
      <c r="A165" s="88"/>
      <c r="B165" s="89"/>
      <c r="C165" s="90" t="s">
        <v>178</v>
      </c>
      <c r="D165" s="45">
        <f>+D163+D154+D150+D141+D133+D123</f>
        <v>124636131218</v>
      </c>
      <c r="E165" s="45">
        <f>+E163+E154+E150+E141+E133+E123</f>
        <v>33903361002</v>
      </c>
      <c r="F165" s="45">
        <f t="shared" ref="F165" si="3">+F163+F154+F150+F141+F133+F123</f>
        <v>90732770216</v>
      </c>
      <c r="G165" s="91"/>
      <c r="H165" s="92"/>
    </row>
    <row r="166" spans="1:8" ht="29.25" customHeight="1">
      <c r="A166" s="54"/>
      <c r="B166" s="55"/>
      <c r="C166" s="56"/>
      <c r="D166" s="57"/>
      <c r="E166" s="58"/>
      <c r="F166" s="58"/>
      <c r="G166" s="60"/>
      <c r="H166" s="59"/>
    </row>
    <row r="167" spans="1:8" ht="35.4" customHeight="1">
      <c r="A167"/>
      <c r="B167"/>
      <c r="C167"/>
      <c r="D167"/>
      <c r="E167"/>
      <c r="F167"/>
      <c r="G167"/>
      <c r="H167"/>
    </row>
    <row r="168" spans="1:8" ht="24" customHeight="1">
      <c r="A168" s="139" t="s">
        <v>94</v>
      </c>
      <c r="B168" s="140"/>
      <c r="C168" s="140"/>
      <c r="D168" s="140"/>
      <c r="E168" s="140"/>
      <c r="F168" s="140"/>
      <c r="G168" s="140"/>
      <c r="H168" s="141"/>
    </row>
    <row r="169" spans="1:8" ht="27.75" customHeight="1">
      <c r="A169" s="200" t="s">
        <v>36</v>
      </c>
      <c r="B169" s="201"/>
      <c r="C169" s="201"/>
      <c r="D169" s="201"/>
      <c r="E169" s="201"/>
      <c r="F169" s="201"/>
      <c r="G169" s="201"/>
      <c r="H169" s="201"/>
    </row>
    <row r="170" spans="1:8" ht="26.25" customHeight="1">
      <c r="A170" s="27" t="s">
        <v>17</v>
      </c>
      <c r="B170" s="27" t="s">
        <v>37</v>
      </c>
      <c r="C170" s="109" t="s">
        <v>18</v>
      </c>
      <c r="D170" s="110"/>
      <c r="E170" s="109" t="s">
        <v>38</v>
      </c>
      <c r="F170" s="110"/>
      <c r="G170" s="109" t="s">
        <v>39</v>
      </c>
      <c r="H170" s="110"/>
    </row>
    <row r="171" spans="1:8" ht="27.75" customHeight="1">
      <c r="A171" s="27">
        <v>1</v>
      </c>
      <c r="B171" s="75" t="s">
        <v>109</v>
      </c>
      <c r="C171" s="137" t="s">
        <v>218</v>
      </c>
      <c r="D171" s="138"/>
      <c r="E171" s="137" t="str">
        <f>[2]Hoja1!E343</f>
        <v>Secretaria General
Unidad de Transparencia y Anticorrupcion
Oficinas Regionales</v>
      </c>
      <c r="F171" s="138"/>
      <c r="G171" s="137" t="str">
        <f>[2]Hoja1!G343</f>
        <v>https://www.senave.gov.py/</v>
      </c>
      <c r="H171" s="138"/>
    </row>
    <row r="172" spans="1:8" ht="27.75" customHeight="1">
      <c r="A172" s="150">
        <v>2</v>
      </c>
      <c r="B172" s="150" t="s">
        <v>109</v>
      </c>
      <c r="C172" s="152" t="s">
        <v>217</v>
      </c>
      <c r="D172" s="153"/>
      <c r="E172" s="152" t="s">
        <v>272</v>
      </c>
      <c r="F172" s="153"/>
      <c r="G172" s="133" t="s">
        <v>273</v>
      </c>
      <c r="H172" s="134"/>
    </row>
    <row r="173" spans="1:8" ht="203.4" customHeight="1">
      <c r="A173" s="151"/>
      <c r="B173" s="151"/>
      <c r="C173" s="154"/>
      <c r="D173" s="155"/>
      <c r="E173" s="154"/>
      <c r="F173" s="155"/>
      <c r="G173" s="135"/>
      <c r="H173" s="136"/>
    </row>
    <row r="174" spans="1:8" ht="23.25" customHeight="1">
      <c r="A174" s="15"/>
      <c r="B174" s="15"/>
      <c r="C174" s="15"/>
      <c r="D174" s="15"/>
      <c r="E174" s="15"/>
      <c r="F174" s="15"/>
      <c r="G174" s="15"/>
      <c r="H174" s="4"/>
    </row>
    <row r="175" spans="1:8" ht="30" customHeight="1">
      <c r="A175" s="257" t="s">
        <v>87</v>
      </c>
      <c r="B175" s="258"/>
      <c r="C175" s="258"/>
      <c r="D175" s="258"/>
      <c r="E175" s="258"/>
      <c r="F175" s="258"/>
      <c r="G175" s="259"/>
      <c r="H175" s="4"/>
    </row>
    <row r="176" spans="1:8" ht="27.75" customHeight="1">
      <c r="A176" s="260" t="s">
        <v>71</v>
      </c>
      <c r="B176" s="261"/>
      <c r="C176" s="262" t="s">
        <v>18</v>
      </c>
      <c r="D176" s="263"/>
      <c r="E176" s="34" t="s">
        <v>65</v>
      </c>
      <c r="F176" s="262" t="s">
        <v>72</v>
      </c>
      <c r="G176" s="263"/>
      <c r="H176" s="4"/>
    </row>
    <row r="177" spans="1:8" s="7" customFormat="1" ht="30" customHeight="1">
      <c r="A177" s="264" t="s">
        <v>275</v>
      </c>
      <c r="B177" s="265"/>
      <c r="C177" s="264" t="s">
        <v>276</v>
      </c>
      <c r="D177" s="265"/>
      <c r="E177" s="20">
        <v>2023</v>
      </c>
      <c r="F177" s="266" t="s">
        <v>277</v>
      </c>
      <c r="G177" s="267"/>
      <c r="H177" s="4"/>
    </row>
    <row r="178" spans="1:8" ht="53.4" customHeight="1">
      <c r="A178" s="14"/>
      <c r="B178" s="15"/>
      <c r="C178" s="15"/>
      <c r="D178" s="15"/>
      <c r="E178" s="15"/>
      <c r="F178" s="15"/>
      <c r="G178" s="15"/>
      <c r="H178" s="4"/>
    </row>
    <row r="179" spans="1:8" ht="39.6" customHeight="1">
      <c r="A179" s="193" t="s">
        <v>103</v>
      </c>
      <c r="B179" s="193"/>
      <c r="C179" s="193"/>
      <c r="D179" s="193"/>
      <c r="E179" s="193"/>
      <c r="F179" s="193"/>
      <c r="G179" s="193"/>
      <c r="H179" s="4"/>
    </row>
    <row r="180" spans="1:8" ht="43.2" customHeight="1">
      <c r="A180" s="36" t="s">
        <v>79</v>
      </c>
      <c r="B180" s="37" t="s">
        <v>102</v>
      </c>
      <c r="C180" s="36" t="s">
        <v>101</v>
      </c>
      <c r="D180" s="256" t="s">
        <v>78</v>
      </c>
      <c r="E180" s="256"/>
      <c r="F180" s="256"/>
      <c r="G180" s="38" t="s">
        <v>35</v>
      </c>
      <c r="H180" s="4"/>
    </row>
    <row r="181" spans="1:8" ht="37.200000000000003" customHeight="1">
      <c r="A181" s="11">
        <v>9</v>
      </c>
      <c r="B181" s="11">
        <v>4</v>
      </c>
      <c r="C181" s="11">
        <v>5</v>
      </c>
      <c r="D181" s="208" t="s">
        <v>144</v>
      </c>
      <c r="E181" s="208"/>
      <c r="F181" s="208"/>
      <c r="G181" s="16" t="s">
        <v>286</v>
      </c>
      <c r="H181" s="4"/>
    </row>
    <row r="182" spans="1:8" ht="19.5" customHeight="1">
      <c r="A182" s="32"/>
      <c r="B182" s="32"/>
      <c r="C182" s="32"/>
      <c r="D182" s="32"/>
      <c r="E182" s="32"/>
      <c r="F182" s="32"/>
      <c r="G182" s="15"/>
      <c r="H182" s="4"/>
    </row>
    <row r="183" spans="1:8" ht="20.25" customHeight="1">
      <c r="A183" s="32"/>
      <c r="B183" s="32"/>
      <c r="C183" s="32"/>
      <c r="D183" s="32"/>
      <c r="E183" s="32"/>
      <c r="F183" s="32"/>
      <c r="G183" s="15"/>
      <c r="H183" s="4"/>
    </row>
    <row r="184" spans="1:8" ht="24" customHeight="1">
      <c r="A184" s="35"/>
      <c r="B184" s="35"/>
      <c r="C184" s="35"/>
      <c r="D184" s="35"/>
      <c r="E184" s="35"/>
      <c r="F184" s="35"/>
      <c r="G184" s="35"/>
      <c r="H184" s="35"/>
    </row>
    <row r="185" spans="1:8" ht="20.25" customHeight="1">
      <c r="A185" s="35"/>
      <c r="B185" s="35"/>
      <c r="C185" s="35"/>
      <c r="D185" s="35"/>
      <c r="E185" s="35"/>
      <c r="F185" s="35"/>
      <c r="G185" s="35"/>
      <c r="H185" s="35"/>
    </row>
    <row r="186" spans="1:8" ht="110.4" customHeight="1">
      <c r="A186"/>
      <c r="B186"/>
      <c r="C186"/>
      <c r="D186"/>
      <c r="E186"/>
      <c r="F186"/>
      <c r="G186"/>
      <c r="H186"/>
    </row>
    <row r="187" spans="1:8" ht="15.6">
      <c r="A187" s="289" t="s">
        <v>98</v>
      </c>
      <c r="B187" s="289"/>
      <c r="C187" s="289"/>
      <c r="D187" s="289"/>
      <c r="E187" s="289"/>
      <c r="F187" s="289"/>
      <c r="G187" s="289"/>
      <c r="H187" s="8"/>
    </row>
    <row r="188" spans="1:8" ht="25.5" customHeight="1">
      <c r="A188" s="290" t="s">
        <v>99</v>
      </c>
      <c r="B188" s="290"/>
      <c r="C188" s="290"/>
      <c r="D188" s="290"/>
      <c r="E188" s="290"/>
      <c r="F188" s="290"/>
      <c r="G188" s="290"/>
      <c r="H188" s="4"/>
    </row>
    <row r="189" spans="1:8" ht="15.6">
      <c r="A189" s="288"/>
      <c r="B189" s="295" t="s">
        <v>80</v>
      </c>
      <c r="C189" s="296"/>
      <c r="D189" s="291" t="s">
        <v>72</v>
      </c>
      <c r="E189" s="291"/>
      <c r="F189" s="291"/>
      <c r="G189" s="291"/>
      <c r="H189" s="4"/>
    </row>
    <row r="190" spans="1:8" ht="51" customHeight="1">
      <c r="A190" s="270" t="s">
        <v>287</v>
      </c>
      <c r="B190" s="297"/>
      <c r="C190" s="271"/>
      <c r="D190" s="298" t="s">
        <v>288</v>
      </c>
      <c r="E190" s="293"/>
      <c r="F190" s="293"/>
      <c r="G190" s="293"/>
      <c r="H190" s="4"/>
    </row>
    <row r="191" spans="1:8" ht="15.6">
      <c r="A191" s="21"/>
      <c r="B191" s="268"/>
      <c r="C191" s="269"/>
      <c r="D191" s="292"/>
      <c r="E191" s="294"/>
      <c r="F191" s="294"/>
      <c r="G191" s="294"/>
      <c r="H191" s="4"/>
    </row>
    <row r="192" spans="1:8" ht="17.399999999999999">
      <c r="A192" s="193" t="s">
        <v>95</v>
      </c>
      <c r="B192" s="193"/>
      <c r="C192" s="193"/>
      <c r="D192" s="193"/>
      <c r="E192" s="193"/>
      <c r="F192" s="193"/>
      <c r="G192" s="193"/>
      <c r="H192" s="4"/>
    </row>
    <row r="193" spans="1:8" ht="37.5" customHeight="1">
      <c r="A193" s="27" t="s">
        <v>73</v>
      </c>
      <c r="B193" s="27" t="s">
        <v>74</v>
      </c>
      <c r="C193" s="174" t="s">
        <v>77</v>
      </c>
      <c r="D193" s="174"/>
      <c r="E193" s="27" t="s">
        <v>75</v>
      </c>
      <c r="F193" s="174" t="s">
        <v>76</v>
      </c>
      <c r="G193" s="174"/>
      <c r="H193" s="4"/>
    </row>
    <row r="194" spans="1:8" ht="27.75" customHeight="1">
      <c r="A194" s="11" t="s">
        <v>145</v>
      </c>
      <c r="B194" s="11">
        <v>1</v>
      </c>
      <c r="C194" s="161" t="s">
        <v>289</v>
      </c>
      <c r="D194" s="162"/>
      <c r="E194" s="11" t="s">
        <v>290</v>
      </c>
      <c r="F194" s="161" t="s">
        <v>126</v>
      </c>
      <c r="G194" s="162"/>
      <c r="H194" s="4"/>
    </row>
    <row r="195" spans="1:8" ht="15.6">
      <c r="A195" s="161"/>
      <c r="B195" s="179"/>
      <c r="C195" s="179"/>
      <c r="D195" s="179"/>
      <c r="E195" s="179"/>
      <c r="F195" s="179"/>
      <c r="G195" s="162"/>
      <c r="H195" s="4"/>
    </row>
    <row r="196" spans="1:8" ht="15.6">
      <c r="A196" s="236"/>
      <c r="B196" s="236"/>
      <c r="C196" s="236"/>
      <c r="D196" s="236"/>
      <c r="E196" s="236"/>
      <c r="F196" s="236"/>
      <c r="G196" s="236"/>
      <c r="H196" s="236"/>
    </row>
    <row r="197" spans="1:8" ht="18">
      <c r="A197" s="191" t="s">
        <v>100</v>
      </c>
      <c r="B197" s="192"/>
      <c r="C197" s="192"/>
      <c r="D197" s="192"/>
      <c r="E197" s="192"/>
      <c r="F197" s="192"/>
      <c r="G197" s="192"/>
      <c r="H197" s="4"/>
    </row>
    <row r="198" spans="1:8" ht="17.399999999999999">
      <c r="A198" s="193" t="s">
        <v>105</v>
      </c>
      <c r="B198" s="193"/>
      <c r="C198" s="193"/>
      <c r="D198" s="193"/>
      <c r="E198" s="193"/>
      <c r="F198" s="193"/>
      <c r="G198" s="193"/>
      <c r="H198" s="4"/>
    </row>
    <row r="199" spans="1:8" ht="15.6">
      <c r="A199" s="13" t="s">
        <v>40</v>
      </c>
      <c r="B199" s="13" t="s">
        <v>41</v>
      </c>
      <c r="C199" s="171" t="s">
        <v>18</v>
      </c>
      <c r="D199" s="171"/>
      <c r="E199" s="13" t="s">
        <v>42</v>
      </c>
      <c r="F199" s="171" t="s">
        <v>67</v>
      </c>
      <c r="G199" s="171"/>
      <c r="H199" s="4"/>
    </row>
    <row r="200" spans="1:8" ht="15.6">
      <c r="A200" s="11"/>
      <c r="B200" s="22"/>
      <c r="C200" s="182" t="s">
        <v>291</v>
      </c>
      <c r="D200" s="183"/>
      <c r="E200" s="184"/>
      <c r="F200" s="180" t="s">
        <v>127</v>
      </c>
      <c r="G200" s="181"/>
      <c r="H200" s="46"/>
    </row>
    <row r="201" spans="1:8" ht="42" customHeight="1">
      <c r="A201" s="161"/>
      <c r="B201" s="179"/>
      <c r="C201" s="179"/>
      <c r="D201" s="179"/>
      <c r="E201" s="179"/>
      <c r="F201" s="179"/>
      <c r="G201" s="162"/>
      <c r="H201" s="4"/>
    </row>
    <row r="202" spans="1:8" ht="15" customHeight="1">
      <c r="A202" s="32"/>
      <c r="B202" s="32"/>
      <c r="C202" s="32"/>
      <c r="D202" s="32"/>
      <c r="E202" s="32"/>
      <c r="F202" s="32"/>
      <c r="G202" s="32"/>
      <c r="H202" s="4"/>
    </row>
    <row r="203" spans="1:8" ht="31.5" customHeight="1">
      <c r="A203" s="10"/>
      <c r="B203" s="10"/>
      <c r="C203" s="10"/>
      <c r="D203" s="10"/>
      <c r="E203" s="10"/>
      <c r="F203" s="10"/>
      <c r="G203" s="10"/>
      <c r="H203" s="8"/>
    </row>
    <row r="204" spans="1:8" ht="31.5" customHeight="1">
      <c r="A204" s="307" t="s">
        <v>88</v>
      </c>
      <c r="B204" s="308"/>
      <c r="C204" s="308"/>
      <c r="D204" s="308"/>
      <c r="E204" s="308"/>
      <c r="F204" s="308"/>
      <c r="G204" s="309"/>
      <c r="H204" s="4"/>
    </row>
    <row r="205" spans="1:8" ht="29.25" customHeight="1">
      <c r="A205" s="304" t="s">
        <v>89</v>
      </c>
      <c r="B205" s="305"/>
      <c r="C205" s="305"/>
      <c r="D205" s="305"/>
      <c r="E205" s="305"/>
      <c r="F205" s="305"/>
      <c r="G205" s="306"/>
      <c r="H205" s="4"/>
    </row>
    <row r="206" spans="1:8" ht="30.75" customHeight="1">
      <c r="A206" s="163" t="s">
        <v>43</v>
      </c>
      <c r="B206" s="158"/>
      <c r="C206" s="158"/>
      <c r="D206" s="158"/>
      <c r="E206" s="158"/>
      <c r="F206" s="158"/>
      <c r="G206" s="159"/>
      <c r="H206" s="4"/>
    </row>
    <row r="207" spans="1:8" ht="15.6">
      <c r="A207" s="100" t="s">
        <v>68</v>
      </c>
      <c r="B207" s="30" t="s">
        <v>65</v>
      </c>
      <c r="C207" s="146" t="s">
        <v>18</v>
      </c>
      <c r="D207" s="303"/>
      <c r="E207" s="147"/>
      <c r="F207" s="109" t="s">
        <v>44</v>
      </c>
      <c r="G207" s="110"/>
      <c r="H207" s="4"/>
    </row>
    <row r="208" spans="1:8" ht="36.75" customHeight="1">
      <c r="A208" s="101" t="s">
        <v>292</v>
      </c>
      <c r="B208" s="299">
        <v>44981</v>
      </c>
      <c r="C208" s="300" t="s">
        <v>293</v>
      </c>
      <c r="D208" s="301"/>
      <c r="E208" s="302"/>
      <c r="F208" s="152" t="s">
        <v>308</v>
      </c>
      <c r="G208" s="153"/>
      <c r="H208" s="4"/>
    </row>
    <row r="209" spans="1:10" ht="29.25" customHeight="1">
      <c r="A209" s="101" t="s">
        <v>294</v>
      </c>
      <c r="B209" s="39">
        <v>45098</v>
      </c>
      <c r="C209" s="163" t="s">
        <v>295</v>
      </c>
      <c r="D209" s="158"/>
      <c r="E209" s="159"/>
      <c r="F209" s="167"/>
      <c r="G209" s="168"/>
      <c r="H209" s="4"/>
    </row>
    <row r="210" spans="1:10" ht="26.25" customHeight="1">
      <c r="A210" s="101" t="s">
        <v>296</v>
      </c>
      <c r="B210" s="39">
        <v>45135</v>
      </c>
      <c r="C210" s="163" t="s">
        <v>297</v>
      </c>
      <c r="D210" s="158"/>
      <c r="E210" s="159"/>
      <c r="F210" s="167"/>
      <c r="G210" s="168"/>
      <c r="H210" s="4"/>
    </row>
    <row r="211" spans="1:10" ht="113.25" customHeight="1">
      <c r="A211" s="163" t="s">
        <v>45</v>
      </c>
      <c r="B211" s="158"/>
      <c r="C211" s="158"/>
      <c r="D211" s="158"/>
      <c r="E211" s="158"/>
      <c r="F211" s="158"/>
      <c r="G211" s="159"/>
      <c r="H211" s="6"/>
      <c r="J211"/>
    </row>
    <row r="212" spans="1:10" ht="15.6">
      <c r="A212" s="100" t="s">
        <v>68</v>
      </c>
      <c r="B212" s="30" t="s">
        <v>65</v>
      </c>
      <c r="C212" s="146" t="s">
        <v>18</v>
      </c>
      <c r="D212" s="303"/>
      <c r="E212" s="147"/>
      <c r="F212" s="109" t="s">
        <v>44</v>
      </c>
      <c r="G212" s="110"/>
      <c r="H212" s="6"/>
    </row>
    <row r="213" spans="1:10" ht="15.6" customHeight="1">
      <c r="A213" s="101" t="s">
        <v>298</v>
      </c>
      <c r="B213" s="39">
        <v>45099</v>
      </c>
      <c r="C213" s="131" t="s">
        <v>299</v>
      </c>
      <c r="D213" s="157"/>
      <c r="E213" s="132"/>
      <c r="F213" s="152" t="s">
        <v>308</v>
      </c>
      <c r="G213" s="153"/>
      <c r="H213" s="4"/>
    </row>
    <row r="214" spans="1:10" ht="15.6">
      <c r="A214" s="101" t="s">
        <v>300</v>
      </c>
      <c r="B214" s="39">
        <v>45117</v>
      </c>
      <c r="C214" s="163" t="s">
        <v>301</v>
      </c>
      <c r="D214" s="158"/>
      <c r="E214" s="159"/>
      <c r="F214" s="167"/>
      <c r="G214" s="168"/>
      <c r="H214" s="4"/>
    </row>
    <row r="215" spans="1:10" ht="15.6" customHeight="1">
      <c r="A215" s="101" t="s">
        <v>302</v>
      </c>
      <c r="B215" s="39">
        <v>45106</v>
      </c>
      <c r="C215" s="131" t="s">
        <v>303</v>
      </c>
      <c r="D215" s="157"/>
      <c r="E215" s="132"/>
      <c r="F215" s="167"/>
      <c r="G215" s="168"/>
      <c r="H215" s="4"/>
    </row>
    <row r="216" spans="1:10" ht="15.6">
      <c r="A216" s="102"/>
      <c r="B216" s="23"/>
      <c r="C216" s="175"/>
      <c r="D216" s="176"/>
      <c r="E216" s="177"/>
      <c r="F216" s="154"/>
      <c r="G216" s="155"/>
      <c r="H216" s="4"/>
    </row>
    <row r="217" spans="1:10" ht="15.6">
      <c r="A217" s="4"/>
      <c r="B217" s="4"/>
      <c r="C217" s="4"/>
      <c r="D217" s="4"/>
      <c r="E217" s="4"/>
      <c r="F217" s="4"/>
      <c r="G217" s="4"/>
      <c r="H217" s="4"/>
    </row>
    <row r="218" spans="1:10" ht="15.6">
      <c r="A218" s="163" t="s">
        <v>46</v>
      </c>
      <c r="B218" s="158"/>
      <c r="C218" s="158"/>
      <c r="D218" s="158"/>
      <c r="E218" s="158"/>
      <c r="F218" s="158"/>
      <c r="G218" s="159"/>
      <c r="H218" s="4"/>
    </row>
    <row r="219" spans="1:10" ht="15.6">
      <c r="A219" s="100" t="s">
        <v>68</v>
      </c>
      <c r="B219" s="30" t="s">
        <v>65</v>
      </c>
      <c r="C219" s="146" t="s">
        <v>18</v>
      </c>
      <c r="D219" s="303"/>
      <c r="E219" s="147"/>
      <c r="F219" s="109" t="s">
        <v>44</v>
      </c>
      <c r="G219" s="110"/>
      <c r="H219" s="4"/>
    </row>
    <row r="220" spans="1:10" ht="15.6">
      <c r="A220" s="24"/>
      <c r="B220" s="24"/>
      <c r="C220" s="163"/>
      <c r="D220" s="158"/>
      <c r="E220" s="159"/>
      <c r="F220" s="131"/>
      <c r="G220" s="132"/>
      <c r="H220" s="4"/>
    </row>
    <row r="221" spans="1:10" ht="15.6">
      <c r="A221" s="24"/>
      <c r="B221" s="24"/>
      <c r="C221" s="163"/>
      <c r="D221" s="158"/>
      <c r="E221" s="159"/>
      <c r="F221" s="131"/>
      <c r="G221" s="132"/>
      <c r="H221" s="4"/>
    </row>
    <row r="222" spans="1:10" ht="15.6">
      <c r="A222" s="175" t="s">
        <v>69</v>
      </c>
      <c r="B222" s="176"/>
      <c r="C222" s="176"/>
      <c r="D222" s="176"/>
      <c r="E222" s="176"/>
      <c r="F222" s="176"/>
      <c r="G222" s="177"/>
      <c r="H222" s="4"/>
    </row>
    <row r="223" spans="1:10" ht="15.6">
      <c r="A223" s="4"/>
      <c r="B223" s="4"/>
      <c r="C223" s="4"/>
      <c r="D223" s="4"/>
      <c r="E223" s="4"/>
      <c r="F223" s="4"/>
      <c r="G223" s="4"/>
      <c r="H223" s="4"/>
    </row>
    <row r="224" spans="1:10" ht="15.6">
      <c r="A224" s="163" t="s">
        <v>47</v>
      </c>
      <c r="B224" s="158"/>
      <c r="C224" s="158"/>
      <c r="D224" s="158"/>
      <c r="E224" s="158"/>
      <c r="F224" s="158"/>
      <c r="G224" s="159"/>
      <c r="H224" s="4"/>
    </row>
    <row r="225" spans="1:8" ht="15.6">
      <c r="A225" s="100" t="s">
        <v>68</v>
      </c>
      <c r="B225" s="30" t="s">
        <v>65</v>
      </c>
      <c r="C225" s="146" t="s">
        <v>18</v>
      </c>
      <c r="D225" s="303"/>
      <c r="E225" s="147"/>
      <c r="F225" s="109" t="s">
        <v>44</v>
      </c>
      <c r="G225" s="110"/>
      <c r="H225" s="4"/>
    </row>
    <row r="226" spans="1:8" ht="15.6">
      <c r="A226" s="101" t="s">
        <v>304</v>
      </c>
      <c r="B226" s="39">
        <v>45079</v>
      </c>
      <c r="C226" s="163" t="s">
        <v>305</v>
      </c>
      <c r="D226" s="158"/>
      <c r="E226" s="159"/>
      <c r="F226" s="161" t="s">
        <v>314</v>
      </c>
      <c r="G226" s="132"/>
      <c r="H226" s="4"/>
    </row>
    <row r="227" spans="1:8" ht="15.6">
      <c r="A227" s="24"/>
      <c r="B227" s="24"/>
      <c r="C227" s="163"/>
      <c r="D227" s="158"/>
      <c r="E227" s="159"/>
      <c r="F227" s="131"/>
      <c r="G227" s="132"/>
      <c r="H227" s="4"/>
    </row>
    <row r="228" spans="1:8" ht="15.6">
      <c r="A228" s="24"/>
      <c r="B228" s="24"/>
      <c r="C228" s="163"/>
      <c r="D228" s="158"/>
      <c r="E228" s="159"/>
      <c r="F228" s="131"/>
      <c r="G228" s="132"/>
      <c r="H228" s="4"/>
    </row>
    <row r="229" spans="1:8" ht="15.6">
      <c r="A229" s="25"/>
      <c r="B229" s="25"/>
      <c r="C229" s="163"/>
      <c r="D229" s="158"/>
      <c r="E229" s="159"/>
      <c r="F229" s="131"/>
      <c r="G229" s="132"/>
      <c r="H229" s="4"/>
    </row>
    <row r="230" spans="1:8" ht="15.6">
      <c r="A230" s="175" t="s">
        <v>69</v>
      </c>
      <c r="B230" s="176"/>
      <c r="C230" s="176"/>
      <c r="D230" s="176"/>
      <c r="E230" s="176"/>
      <c r="F230" s="176"/>
      <c r="G230" s="177"/>
      <c r="H230" s="4"/>
    </row>
    <row r="231" spans="1:8" ht="15.6">
      <c r="A231" s="4"/>
      <c r="B231" s="4"/>
      <c r="C231" s="4"/>
      <c r="D231" s="4"/>
      <c r="E231" s="4"/>
      <c r="F231" s="4"/>
      <c r="G231" s="4"/>
      <c r="H231" s="4"/>
    </row>
    <row r="232" spans="1:8" ht="15.6">
      <c r="A232" s="163" t="s">
        <v>48</v>
      </c>
      <c r="B232" s="158"/>
      <c r="C232" s="158"/>
      <c r="D232" s="158"/>
      <c r="E232" s="158"/>
      <c r="F232" s="158"/>
      <c r="G232" s="159"/>
      <c r="H232" s="4"/>
    </row>
    <row r="233" spans="1:8" ht="15.6">
      <c r="A233" s="100" t="s">
        <v>1</v>
      </c>
      <c r="B233" s="30" t="s">
        <v>65</v>
      </c>
      <c r="C233" s="146" t="s">
        <v>49</v>
      </c>
      <c r="D233" s="303"/>
      <c r="E233" s="147"/>
      <c r="F233" s="109" t="s">
        <v>50</v>
      </c>
      <c r="G233" s="110"/>
      <c r="H233" s="4"/>
    </row>
    <row r="234" spans="1:8" ht="15.6">
      <c r="A234" s="101" t="s">
        <v>306</v>
      </c>
      <c r="B234" s="39">
        <v>45026</v>
      </c>
      <c r="C234" s="163" t="s">
        <v>307</v>
      </c>
      <c r="D234" s="158"/>
      <c r="E234" s="159"/>
      <c r="F234" s="152" t="s">
        <v>309</v>
      </c>
      <c r="G234" s="153"/>
      <c r="H234" s="4"/>
    </row>
    <row r="235" spans="1:8" ht="15.6">
      <c r="A235" s="102"/>
      <c r="B235" s="39"/>
      <c r="C235" s="163"/>
      <c r="D235" s="158"/>
      <c r="E235" s="159"/>
      <c r="F235" s="154"/>
      <c r="G235" s="155"/>
      <c r="H235" s="4"/>
    </row>
    <row r="236" spans="1:8" ht="15.6">
      <c r="A236" s="4"/>
      <c r="B236" s="4"/>
      <c r="C236" s="4"/>
      <c r="D236" s="4"/>
      <c r="E236" s="4"/>
      <c r="F236" s="4"/>
      <c r="G236" s="4"/>
      <c r="H236" s="4"/>
    </row>
    <row r="237" spans="1:8" ht="17.399999999999999">
      <c r="A237" s="178" t="s">
        <v>90</v>
      </c>
      <c r="B237" s="178"/>
      <c r="C237" s="178"/>
      <c r="D237" s="178"/>
      <c r="E237" s="178"/>
      <c r="F237" s="178"/>
      <c r="G237" s="178"/>
      <c r="H237" s="4"/>
    </row>
    <row r="238" spans="1:8" ht="15.6">
      <c r="A238" s="173" t="s">
        <v>51</v>
      </c>
      <c r="B238" s="173"/>
      <c r="C238" s="173"/>
      <c r="D238" s="173" t="s">
        <v>57</v>
      </c>
      <c r="E238" s="173"/>
      <c r="F238" s="173"/>
      <c r="G238" s="173"/>
      <c r="H238" s="4"/>
    </row>
    <row r="239" spans="1:8" ht="15.6">
      <c r="A239" s="175" t="str">
        <f>[2]Hoja1!A410</f>
        <v>Ejercicio Fiscal 2018 al 30 de abril del 2019</v>
      </c>
      <c r="B239" s="176"/>
      <c r="C239" s="177"/>
      <c r="D239" s="163">
        <f>[2]Hoja1!D410</f>
        <v>2.0699999999999998</v>
      </c>
      <c r="E239" s="158"/>
      <c r="F239" s="158"/>
      <c r="G239" s="159"/>
      <c r="H239" s="4"/>
    </row>
    <row r="240" spans="1:8" ht="15.6">
      <c r="A240" s="175" t="str">
        <f>[2]Hoja1!A411</f>
        <v>Ejercicio Fiscal 2019</v>
      </c>
      <c r="B240" s="176"/>
      <c r="C240" s="177"/>
      <c r="D240" s="163">
        <f>[2]Hoja1!D411</f>
        <v>1.66</v>
      </c>
      <c r="E240" s="158"/>
      <c r="F240" s="158"/>
      <c r="G240" s="159"/>
      <c r="H240" s="4"/>
    </row>
    <row r="241" spans="1:8" ht="15.6">
      <c r="A241" s="175" t="str">
        <f>[2]Hoja1!A412</f>
        <v>Ejercicio Fiscal 2021</v>
      </c>
      <c r="B241" s="176"/>
      <c r="C241" s="177"/>
      <c r="D241" s="163">
        <f>[2]Hoja1!D412</f>
        <v>1.48</v>
      </c>
      <c r="E241" s="158"/>
      <c r="F241" s="158"/>
      <c r="G241" s="159"/>
      <c r="H241" s="4"/>
    </row>
    <row r="242" spans="1:8" ht="15.6">
      <c r="A242" s="172" t="s">
        <v>274</v>
      </c>
      <c r="B242" s="172"/>
      <c r="C242" s="172"/>
      <c r="D242" s="170">
        <v>1.48</v>
      </c>
      <c r="E242" s="170"/>
      <c r="F242" s="170"/>
      <c r="G242" s="170"/>
      <c r="H242" s="4"/>
    </row>
    <row r="243" spans="1:8" ht="15.6">
      <c r="A243" s="255" t="s">
        <v>125</v>
      </c>
      <c r="B243" s="170"/>
      <c r="C243" s="170"/>
      <c r="D243" s="170"/>
      <c r="E243" s="170"/>
      <c r="F243" s="170"/>
      <c r="G243" s="170"/>
      <c r="H243" s="4"/>
    </row>
    <row r="244" spans="1:8" ht="15.6">
      <c r="A244" s="4"/>
      <c r="B244" s="4"/>
      <c r="C244" s="4"/>
      <c r="D244" s="4"/>
      <c r="E244" s="4"/>
      <c r="F244" s="4"/>
      <c r="G244" s="4"/>
      <c r="H244" s="4"/>
    </row>
    <row r="245" spans="1:8" ht="18">
      <c r="A245" s="169" t="s">
        <v>91</v>
      </c>
      <c r="B245" s="169"/>
      <c r="C245" s="169"/>
      <c r="D245" s="169"/>
      <c r="E245" s="169"/>
      <c r="F245" s="169"/>
      <c r="G245" s="169"/>
      <c r="H245" s="4"/>
    </row>
    <row r="246" spans="1:8" ht="15.6">
      <c r="A246" s="252" t="s">
        <v>310</v>
      </c>
      <c r="B246" s="253"/>
      <c r="C246" s="253"/>
      <c r="D246" s="253"/>
      <c r="E246" s="253"/>
      <c r="F246" s="253"/>
      <c r="G246" s="254"/>
      <c r="H246" s="4"/>
    </row>
    <row r="247" spans="1:8" ht="15.6">
      <c r="A247" s="164" t="s">
        <v>311</v>
      </c>
      <c r="B247" s="165"/>
      <c r="C247" s="165"/>
      <c r="D247" s="165"/>
      <c r="E247" s="165"/>
      <c r="F247" s="165"/>
      <c r="G247" s="166"/>
      <c r="H247" s="4"/>
    </row>
    <row r="248" spans="1:8" ht="15.6">
      <c r="A248" s="164" t="s">
        <v>312</v>
      </c>
      <c r="B248" s="165"/>
      <c r="C248" s="165"/>
      <c r="D248" s="165"/>
      <c r="E248" s="165"/>
      <c r="F248" s="165"/>
      <c r="G248" s="166"/>
      <c r="H248" s="4"/>
    </row>
    <row r="249" spans="1:8" ht="15.6">
      <c r="A249" s="164" t="s">
        <v>313</v>
      </c>
      <c r="B249" s="165"/>
      <c r="C249" s="165"/>
      <c r="D249" s="165"/>
      <c r="E249" s="165"/>
      <c r="F249" s="165"/>
      <c r="G249" s="166"/>
    </row>
  </sheetData>
  <mergeCells count="280">
    <mergeCell ref="C234:E234"/>
    <mergeCell ref="A187:G187"/>
    <mergeCell ref="A188:G188"/>
    <mergeCell ref="D189:G189"/>
    <mergeCell ref="D190:G190"/>
    <mergeCell ref="E191:G191"/>
    <mergeCell ref="A190:C190"/>
    <mergeCell ref="A196:H196"/>
    <mergeCell ref="A179:G179"/>
    <mergeCell ref="D180:F180"/>
    <mergeCell ref="D181:F181"/>
    <mergeCell ref="A175:G175"/>
    <mergeCell ref="A176:B176"/>
    <mergeCell ref="C176:D176"/>
    <mergeCell ref="F176:G176"/>
    <mergeCell ref="A177:B177"/>
    <mergeCell ref="C177:D177"/>
    <mergeCell ref="F177:G177"/>
    <mergeCell ref="A192:G192"/>
    <mergeCell ref="C193:D193"/>
    <mergeCell ref="F193:G193"/>
    <mergeCell ref="C194:D194"/>
    <mergeCell ref="F194:G194"/>
    <mergeCell ref="A195:G195"/>
    <mergeCell ref="B191:C191"/>
    <mergeCell ref="A246:G246"/>
    <mergeCell ref="A249:G249"/>
    <mergeCell ref="C212:E212"/>
    <mergeCell ref="F212:G212"/>
    <mergeCell ref="C213:E213"/>
    <mergeCell ref="F221:G221"/>
    <mergeCell ref="F227:G227"/>
    <mergeCell ref="A247:G247"/>
    <mergeCell ref="A243:G243"/>
    <mergeCell ref="A240:C240"/>
    <mergeCell ref="D240:G240"/>
    <mergeCell ref="A241:C241"/>
    <mergeCell ref="D241:G241"/>
    <mergeCell ref="A242:C242"/>
    <mergeCell ref="D242:G242"/>
    <mergeCell ref="A237:G237"/>
    <mergeCell ref="A238:C238"/>
    <mergeCell ref="D238:G238"/>
    <mergeCell ref="A239:C239"/>
    <mergeCell ref="D239:G239"/>
    <mergeCell ref="A1:G2"/>
    <mergeCell ref="A57:H57"/>
    <mergeCell ref="D70:D74"/>
    <mergeCell ref="A9:G9"/>
    <mergeCell ref="A10:G10"/>
    <mergeCell ref="B11:C11"/>
    <mergeCell ref="D11:E11"/>
    <mergeCell ref="F11:G11"/>
    <mergeCell ref="A3:G3"/>
    <mergeCell ref="A4:G4"/>
    <mergeCell ref="A5:G5"/>
    <mergeCell ref="A6:G6"/>
    <mergeCell ref="A7:G7"/>
    <mergeCell ref="B13:C13"/>
    <mergeCell ref="D13:E13"/>
    <mergeCell ref="B14:C14"/>
    <mergeCell ref="D14:E14"/>
    <mergeCell ref="B12:C12"/>
    <mergeCell ref="D12:E12"/>
    <mergeCell ref="D18:E18"/>
    <mergeCell ref="B15:C15"/>
    <mergeCell ref="D15:E15"/>
    <mergeCell ref="F15:G15"/>
    <mergeCell ref="B16:C16"/>
    <mergeCell ref="B21:C21"/>
    <mergeCell ref="D21:E21"/>
    <mergeCell ref="F21:G21"/>
    <mergeCell ref="A29:G29"/>
    <mergeCell ref="D16:E16"/>
    <mergeCell ref="D20:E20"/>
    <mergeCell ref="A25:D25"/>
    <mergeCell ref="E25:G25"/>
    <mergeCell ref="B19:C19"/>
    <mergeCell ref="D19:E19"/>
    <mergeCell ref="B20:C20"/>
    <mergeCell ref="B17:C17"/>
    <mergeCell ref="D17:E17"/>
    <mergeCell ref="B18:C18"/>
    <mergeCell ref="A30:G30"/>
    <mergeCell ref="A22:D22"/>
    <mergeCell ref="E22:G22"/>
    <mergeCell ref="A23:D23"/>
    <mergeCell ref="E23:G23"/>
    <mergeCell ref="A24:D24"/>
    <mergeCell ref="E24:G24"/>
    <mergeCell ref="C36:D36"/>
    <mergeCell ref="F36:G36"/>
    <mergeCell ref="A27:G27"/>
    <mergeCell ref="A28:G28"/>
    <mergeCell ref="B47:D47"/>
    <mergeCell ref="E44:G44"/>
    <mergeCell ref="A49:G49"/>
    <mergeCell ref="B50:D50"/>
    <mergeCell ref="E50:G50"/>
    <mergeCell ref="A40:G40"/>
    <mergeCell ref="B41:D41"/>
    <mergeCell ref="E41:G41"/>
    <mergeCell ref="B43:D43"/>
    <mergeCell ref="B44:D44"/>
    <mergeCell ref="E43:G43"/>
    <mergeCell ref="E45:G45"/>
    <mergeCell ref="E46:G46"/>
    <mergeCell ref="E47:G47"/>
    <mergeCell ref="B45:D45"/>
    <mergeCell ref="B46:D46"/>
    <mergeCell ref="E42:G42"/>
    <mergeCell ref="C37:D37"/>
    <mergeCell ref="F37:G37"/>
    <mergeCell ref="A39:G39"/>
    <mergeCell ref="A31:G31"/>
    <mergeCell ref="C32:D32"/>
    <mergeCell ref="F32:G32"/>
    <mergeCell ref="C33:D33"/>
    <mergeCell ref="F33:G33"/>
    <mergeCell ref="C34:D35"/>
    <mergeCell ref="E34:E35"/>
    <mergeCell ref="F34:G35"/>
    <mergeCell ref="C64:D64"/>
    <mergeCell ref="E64:F64"/>
    <mergeCell ref="G64:H64"/>
    <mergeCell ref="C65:D65"/>
    <mergeCell ref="E65:F65"/>
    <mergeCell ref="G65:H65"/>
    <mergeCell ref="B53:D53"/>
    <mergeCell ref="E53:G53"/>
    <mergeCell ref="B54:D54"/>
    <mergeCell ref="E54:G54"/>
    <mergeCell ref="B55:D55"/>
    <mergeCell ref="E55:G55"/>
    <mergeCell ref="B56:D56"/>
    <mergeCell ref="E56:G56"/>
    <mergeCell ref="A58:H58"/>
    <mergeCell ref="C59:D59"/>
    <mergeCell ref="E59:F59"/>
    <mergeCell ref="G59:H59"/>
    <mergeCell ref="C63:D63"/>
    <mergeCell ref="E63:F63"/>
    <mergeCell ref="C61:D61"/>
    <mergeCell ref="C62:D62"/>
    <mergeCell ref="G62:H62"/>
    <mergeCell ref="G61:H61"/>
    <mergeCell ref="A70:A74"/>
    <mergeCell ref="G63:H63"/>
    <mergeCell ref="A68:H68"/>
    <mergeCell ref="A197:G197"/>
    <mergeCell ref="A198:G198"/>
    <mergeCell ref="B88:B94"/>
    <mergeCell ref="C88:C94"/>
    <mergeCell ref="D88:D94"/>
    <mergeCell ref="E88:E94"/>
    <mergeCell ref="F88:F94"/>
    <mergeCell ref="A88:A94"/>
    <mergeCell ref="A120:H120"/>
    <mergeCell ref="G94:H94"/>
    <mergeCell ref="A97:H97"/>
    <mergeCell ref="G98:H98"/>
    <mergeCell ref="A169:H169"/>
    <mergeCell ref="A66:H66"/>
    <mergeCell ref="G170:H170"/>
    <mergeCell ref="C170:D170"/>
    <mergeCell ref="G118:H118"/>
    <mergeCell ref="G87:H87"/>
    <mergeCell ref="G86:H86"/>
    <mergeCell ref="G85:H85"/>
    <mergeCell ref="C199:D199"/>
    <mergeCell ref="F199:G199"/>
    <mergeCell ref="A201:G201"/>
    <mergeCell ref="C214:E214"/>
    <mergeCell ref="C215:E215"/>
    <mergeCell ref="F200:G200"/>
    <mergeCell ref="C200:E200"/>
    <mergeCell ref="C220:E220"/>
    <mergeCell ref="A222:G222"/>
    <mergeCell ref="C216:E216"/>
    <mergeCell ref="A218:G218"/>
    <mergeCell ref="A211:G211"/>
    <mergeCell ref="A204:G204"/>
    <mergeCell ref="A205:G205"/>
    <mergeCell ref="A206:G206"/>
    <mergeCell ref="C209:E209"/>
    <mergeCell ref="C210:E210"/>
    <mergeCell ref="C207:E207"/>
    <mergeCell ref="F207:G207"/>
    <mergeCell ref="C208:E208"/>
    <mergeCell ref="F220:G220"/>
    <mergeCell ref="A248:G248"/>
    <mergeCell ref="F208:G210"/>
    <mergeCell ref="F213:G216"/>
    <mergeCell ref="F234:G235"/>
    <mergeCell ref="A245:G245"/>
    <mergeCell ref="C228:E228"/>
    <mergeCell ref="F228:G228"/>
    <mergeCell ref="C229:E229"/>
    <mergeCell ref="F229:G229"/>
    <mergeCell ref="A230:G230"/>
    <mergeCell ref="A232:G232"/>
    <mergeCell ref="C225:E225"/>
    <mergeCell ref="F225:G225"/>
    <mergeCell ref="C226:E226"/>
    <mergeCell ref="F226:G226"/>
    <mergeCell ref="C227:E227"/>
    <mergeCell ref="C221:E221"/>
    <mergeCell ref="A224:G224"/>
    <mergeCell ref="C219:E219"/>
    <mergeCell ref="F219:G219"/>
    <mergeCell ref="C233:E233"/>
    <mergeCell ref="F233:G233"/>
    <mergeCell ref="C235:E235"/>
    <mergeCell ref="B51:D51"/>
    <mergeCell ref="B52:D52"/>
    <mergeCell ref="E51:G51"/>
    <mergeCell ref="E52:G52"/>
    <mergeCell ref="G91:H91"/>
    <mergeCell ref="G92:H92"/>
    <mergeCell ref="G93:H93"/>
    <mergeCell ref="A78:H78"/>
    <mergeCell ref="G79:H79"/>
    <mergeCell ref="G80:H80"/>
    <mergeCell ref="A80:A87"/>
    <mergeCell ref="B80:B87"/>
    <mergeCell ref="C80:C87"/>
    <mergeCell ref="D80:D87"/>
    <mergeCell ref="E80:E87"/>
    <mergeCell ref="F80:F87"/>
    <mergeCell ref="G81:H81"/>
    <mergeCell ref="G82:H82"/>
    <mergeCell ref="G83:H83"/>
    <mergeCell ref="G84:H84"/>
    <mergeCell ref="G88:H89"/>
    <mergeCell ref="G90:H90"/>
    <mergeCell ref="G76:H76"/>
    <mergeCell ref="C60:D60"/>
    <mergeCell ref="G60:H60"/>
    <mergeCell ref="B70:B74"/>
    <mergeCell ref="C70:C74"/>
    <mergeCell ref="E70:E74"/>
    <mergeCell ref="F70:F74"/>
    <mergeCell ref="G70:H74"/>
    <mergeCell ref="G69:H69"/>
    <mergeCell ref="G117:H117"/>
    <mergeCell ref="G172:H173"/>
    <mergeCell ref="G171:H171"/>
    <mergeCell ref="A168:H168"/>
    <mergeCell ref="G123:H125"/>
    <mergeCell ref="G121:H122"/>
    <mergeCell ref="A121:B121"/>
    <mergeCell ref="C121:C122"/>
    <mergeCell ref="D121:D122"/>
    <mergeCell ref="E121:E122"/>
    <mergeCell ref="F121:F122"/>
    <mergeCell ref="C171:D171"/>
    <mergeCell ref="E171:F171"/>
    <mergeCell ref="B172:B173"/>
    <mergeCell ref="C172:D173"/>
    <mergeCell ref="E172:F173"/>
    <mergeCell ref="A172:A173"/>
    <mergeCell ref="E170:F170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</mergeCells>
  <hyperlinks>
    <hyperlink ref="A10" r:id="rId1" display="https://documentos.senacsa.gov.py/share/s/oZ4N1A_1RLKdmqQ3ZXaKiw"/>
    <hyperlink ref="A29" r:id="rId2" display="https://drive.google.com/file/d/1vgNJ0Mos8450meRzUpaDeyjFDRTkjYIv/view"/>
    <hyperlink ref="G63" r:id="rId3"/>
    <hyperlink ref="G64" r:id="rId4"/>
    <hyperlink ref="F33" r:id="rId5"/>
    <hyperlink ref="F34" r:id="rId6"/>
    <hyperlink ref="F36" r:id="rId7"/>
    <hyperlink ref="F37" r:id="rId8"/>
    <hyperlink ref="E54" r:id="rId9"/>
    <hyperlink ref="E53" r:id="rId10"/>
    <hyperlink ref="A243" r:id="rId11" location="/mecip/lista"/>
    <hyperlink ref="A31" r:id="rId12" display="https://drive.google.com/file/d/1vgNJ0Mos8450meRzUpaDeyjFDRTkjYIv/view"/>
    <hyperlink ref="E43" r:id="rId13"/>
    <hyperlink ref="E44" r:id="rId14"/>
    <hyperlink ref="E45" r:id="rId15"/>
    <hyperlink ref="E55" r:id="rId16"/>
    <hyperlink ref="G65" r:id="rId17"/>
    <hyperlink ref="F177" r:id="rId18" display="https://twitter.com/jcmc2103/status/1609299572441976832/photo/1"/>
    <hyperlink ref="F200" r:id="rId19"/>
    <hyperlink ref="E42" r:id="rId20"/>
    <hyperlink ref="E46" r:id="rId21"/>
    <hyperlink ref="E51" r:id="rId22"/>
    <hyperlink ref="E52" r:id="rId23"/>
    <hyperlink ref="E56" r:id="rId24"/>
    <hyperlink ref="G62" r:id="rId25"/>
    <hyperlink ref="G61" r:id="rId26"/>
    <hyperlink ref="G60" r:id="rId27"/>
    <hyperlink ref="G172" r:id="rId28" display="https://www.senacsa.gov.py/index.php/contacto"/>
    <hyperlink ref="G99" r:id="rId29"/>
    <hyperlink ref="G101" r:id="rId30"/>
    <hyperlink ref="G100" r:id="rId31"/>
    <hyperlink ref="G102" r:id="rId32"/>
    <hyperlink ref="G103" r:id="rId33"/>
    <hyperlink ref="G104" r:id="rId34"/>
    <hyperlink ref="G105" r:id="rId35"/>
    <hyperlink ref="G106" r:id="rId36"/>
    <hyperlink ref="G107" r:id="rId37"/>
    <hyperlink ref="G117" r:id="rId38"/>
    <hyperlink ref="G111" r:id="rId39"/>
    <hyperlink ref="G110" r:id="rId40"/>
    <hyperlink ref="G109" r:id="rId41"/>
    <hyperlink ref="G108" r:id="rId42"/>
    <hyperlink ref="G112" r:id="rId43"/>
    <hyperlink ref="G113" r:id="rId44"/>
    <hyperlink ref="G114" r:id="rId45"/>
    <hyperlink ref="G115" r:id="rId46"/>
    <hyperlink ref="G116" r:id="rId47"/>
    <hyperlink ref="D190" r:id="rId48"/>
  </hyperlinks>
  <pageMargins left="0.23622047244094491" right="0.23622047244094491" top="0.74803149606299213" bottom="0.74803149606299213" header="0.31496062992125984" footer="0.31496062992125984"/>
  <pageSetup paperSize="9" scale="47" fitToWidth="0" fitToHeight="0" orientation="landscape" r:id="rId49"/>
  <rowBreaks count="8" manualBreakCount="8">
    <brk id="26" max="16383" man="1"/>
    <brk id="38" max="7" man="1"/>
    <brk id="66" max="16383" man="1"/>
    <brk id="77" max="16383" man="1"/>
    <brk id="87" max="16383" man="1"/>
    <brk id="96" max="16383" man="1"/>
    <brk id="119" max="16383" man="1"/>
    <brk id="201" max="16383" man="1"/>
  </rowBreaks>
  <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RCC_23 </vt:lpstr>
      <vt:lpstr>'MATRIZ RCC_23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Anti Corrupción</cp:lastModifiedBy>
  <cp:lastPrinted>2023-07-17T13:41:17Z</cp:lastPrinted>
  <dcterms:created xsi:type="dcterms:W3CDTF">2020-06-23T19:35:00Z</dcterms:created>
  <dcterms:modified xsi:type="dcterms:W3CDTF">2023-08-09T18:26:34Z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